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山林部共通\◆企画Ｇ新フォルダ◆\01_ＡＭ事業\02_技術開発・提供\091_木材SCMシステム\林野庁生産流通構造改革促進事業\需給ＤＢシステム\アプリケーション作成\EXCEL各種フォーマット\製品需給\"/>
    </mc:Choice>
  </mc:AlternateContent>
  <bookViews>
    <workbookView xWindow="0" yWindow="0" windowWidth="19200" windowHeight="6816" tabRatio="786"/>
  </bookViews>
  <sheets>
    <sheet name="使い方" sheetId="20" r:id="rId1"/>
    <sheet name="坪数入力表" sheetId="2" r:id="rId2"/>
    <sheet name="部材入力表" sheetId="21" r:id="rId3"/>
    <sheet name="製品在庫調整表" sheetId="7" r:id="rId4"/>
    <sheet name="◆部材別使用本数（A工務店）" sheetId="3" r:id="rId5"/>
    <sheet name="部材別使用本数（B工務店）" sheetId="14" r:id="rId6"/>
    <sheet name="部材別使用本数（C建設）" sheetId="15" r:id="rId7"/>
    <sheet name="部材別使用本数（D住宅）" sheetId="16" r:id="rId8"/>
    <sheet name="部材別使用本数（E）" sheetId="17" r:id="rId9"/>
    <sheet name="部材別使用本数（F）◆" sheetId="18" r:id="rId10"/>
    <sheet name="（参考）坪当たり使用本数算出シート" sheetId="19" r:id="rId11"/>
    <sheet name="リスト" sheetId="13" r:id="rId12"/>
  </sheets>
  <calcPr calcId="152511"/>
</workbook>
</file>

<file path=xl/calcChain.xml><?xml version="1.0" encoding="utf-8"?>
<calcChain xmlns="http://schemas.openxmlformats.org/spreadsheetml/2006/main">
  <c r="F34" i="18" l="1"/>
  <c r="E34" i="18"/>
  <c r="D34" i="18"/>
  <c r="C34" i="18"/>
  <c r="B34" i="18"/>
  <c r="A34" i="18"/>
  <c r="F33" i="18"/>
  <c r="E33" i="18"/>
  <c r="D33" i="18"/>
  <c r="C33" i="18"/>
  <c r="B33" i="18"/>
  <c r="A33" i="18"/>
  <c r="F32" i="18"/>
  <c r="E32" i="18"/>
  <c r="D32" i="18"/>
  <c r="C32" i="18"/>
  <c r="B32" i="18"/>
  <c r="A32" i="18"/>
  <c r="F31" i="18"/>
  <c r="E31" i="18"/>
  <c r="D31" i="18"/>
  <c r="C31" i="18"/>
  <c r="B31" i="18"/>
  <c r="A31" i="18"/>
  <c r="F30" i="18"/>
  <c r="E30" i="18"/>
  <c r="D30" i="18"/>
  <c r="C30" i="18"/>
  <c r="B30" i="18"/>
  <c r="A30" i="18"/>
  <c r="F29" i="18"/>
  <c r="E29" i="18"/>
  <c r="D29" i="18"/>
  <c r="C29" i="18"/>
  <c r="B29" i="18"/>
  <c r="A29" i="18"/>
  <c r="F28" i="18"/>
  <c r="E28" i="18"/>
  <c r="D28" i="18"/>
  <c r="C28" i="18"/>
  <c r="B28" i="18"/>
  <c r="A28" i="18"/>
  <c r="F27" i="18"/>
  <c r="E27" i="18"/>
  <c r="D27" i="18"/>
  <c r="C27" i="18"/>
  <c r="B27" i="18"/>
  <c r="A27" i="18"/>
  <c r="F26" i="18"/>
  <c r="E26" i="18"/>
  <c r="D26" i="18"/>
  <c r="C26" i="18"/>
  <c r="B26" i="18"/>
  <c r="A26" i="18"/>
  <c r="F25" i="18"/>
  <c r="E25" i="18"/>
  <c r="D25" i="18"/>
  <c r="C25" i="18"/>
  <c r="B25" i="18"/>
  <c r="A25" i="18"/>
  <c r="F24" i="18"/>
  <c r="E24" i="18"/>
  <c r="D24" i="18"/>
  <c r="C24" i="18"/>
  <c r="B24" i="18"/>
  <c r="A24" i="18"/>
  <c r="F23" i="18"/>
  <c r="E23" i="18"/>
  <c r="D23" i="18"/>
  <c r="C23" i="18"/>
  <c r="B23" i="18"/>
  <c r="A23" i="18"/>
  <c r="F22" i="18"/>
  <c r="E22" i="18"/>
  <c r="D22" i="18"/>
  <c r="C22" i="18"/>
  <c r="B22" i="18"/>
  <c r="A22" i="18"/>
  <c r="F21" i="18"/>
  <c r="E21" i="18"/>
  <c r="D21" i="18"/>
  <c r="C21" i="18"/>
  <c r="B21" i="18"/>
  <c r="A21" i="18"/>
  <c r="F20" i="18"/>
  <c r="E20" i="18"/>
  <c r="D20" i="18"/>
  <c r="C20" i="18"/>
  <c r="B20" i="18"/>
  <c r="A20" i="18"/>
  <c r="F19" i="18"/>
  <c r="E19" i="18"/>
  <c r="D19" i="18"/>
  <c r="C19" i="18"/>
  <c r="B19" i="18"/>
  <c r="A19" i="18"/>
  <c r="F18" i="18"/>
  <c r="E18" i="18"/>
  <c r="D18" i="18"/>
  <c r="C18" i="18"/>
  <c r="B18" i="18"/>
  <c r="A18" i="18"/>
  <c r="F17" i="18"/>
  <c r="E17" i="18"/>
  <c r="D17" i="18"/>
  <c r="C17" i="18"/>
  <c r="B17" i="18"/>
  <c r="A17" i="18"/>
  <c r="F16" i="18"/>
  <c r="E16" i="18"/>
  <c r="D16" i="18"/>
  <c r="C16" i="18"/>
  <c r="B16" i="18"/>
  <c r="A16" i="18"/>
  <c r="F15" i="18"/>
  <c r="E15" i="18"/>
  <c r="D15" i="18"/>
  <c r="C15" i="18"/>
  <c r="B15" i="18"/>
  <c r="A15" i="18"/>
  <c r="F14" i="18"/>
  <c r="E14" i="18"/>
  <c r="D14" i="18"/>
  <c r="C14" i="18"/>
  <c r="B14" i="18"/>
  <c r="A14" i="18"/>
  <c r="F13" i="18"/>
  <c r="E13" i="18"/>
  <c r="D13" i="18"/>
  <c r="C13" i="18"/>
  <c r="B13" i="18"/>
  <c r="A13" i="18"/>
  <c r="F12" i="18"/>
  <c r="E12" i="18"/>
  <c r="D12" i="18"/>
  <c r="C12" i="18"/>
  <c r="B12" i="18"/>
  <c r="A12" i="18"/>
  <c r="F11" i="18"/>
  <c r="E11" i="18"/>
  <c r="D11" i="18"/>
  <c r="C11" i="18"/>
  <c r="B11" i="18"/>
  <c r="A11" i="18"/>
  <c r="F10" i="18"/>
  <c r="E10" i="18"/>
  <c r="D10" i="18"/>
  <c r="C10" i="18"/>
  <c r="B10" i="18"/>
  <c r="A10" i="18"/>
  <c r="F9" i="18"/>
  <c r="E9" i="18"/>
  <c r="D9" i="18"/>
  <c r="C9" i="18"/>
  <c r="B9" i="18"/>
  <c r="A9" i="18"/>
  <c r="F8" i="18"/>
  <c r="E8" i="18"/>
  <c r="D8" i="18"/>
  <c r="C8" i="18"/>
  <c r="B8" i="18"/>
  <c r="A8" i="18"/>
  <c r="F7" i="18"/>
  <c r="E7" i="18"/>
  <c r="D7" i="18"/>
  <c r="C7" i="18"/>
  <c r="B7" i="18"/>
  <c r="A7" i="18"/>
  <c r="F6" i="18"/>
  <c r="E6" i="18"/>
  <c r="D6" i="18"/>
  <c r="C6" i="18"/>
  <c r="B6" i="18"/>
  <c r="A6" i="18"/>
  <c r="F34" i="17"/>
  <c r="E34" i="17"/>
  <c r="D34" i="17"/>
  <c r="C34" i="17"/>
  <c r="B34" i="17"/>
  <c r="A34" i="17"/>
  <c r="F33" i="17"/>
  <c r="E33" i="17"/>
  <c r="D33" i="17"/>
  <c r="C33" i="17"/>
  <c r="B33" i="17"/>
  <c r="A33" i="17"/>
  <c r="F32" i="17"/>
  <c r="E32" i="17"/>
  <c r="D32" i="17"/>
  <c r="C32" i="17"/>
  <c r="B32" i="17"/>
  <c r="A32" i="17"/>
  <c r="F31" i="17"/>
  <c r="E31" i="17"/>
  <c r="D31" i="17"/>
  <c r="C31" i="17"/>
  <c r="B31" i="17"/>
  <c r="A31" i="17"/>
  <c r="F30" i="17"/>
  <c r="E30" i="17"/>
  <c r="D30" i="17"/>
  <c r="C30" i="17"/>
  <c r="B30" i="17"/>
  <c r="A30" i="17"/>
  <c r="F29" i="17"/>
  <c r="E29" i="17"/>
  <c r="D29" i="17"/>
  <c r="C29" i="17"/>
  <c r="B29" i="17"/>
  <c r="A29" i="17"/>
  <c r="F28" i="17"/>
  <c r="E28" i="17"/>
  <c r="D28" i="17"/>
  <c r="C28" i="17"/>
  <c r="B28" i="17"/>
  <c r="A28" i="17"/>
  <c r="F27" i="17"/>
  <c r="E27" i="17"/>
  <c r="D27" i="17"/>
  <c r="C27" i="17"/>
  <c r="B27" i="17"/>
  <c r="A27" i="17"/>
  <c r="F26" i="17"/>
  <c r="E26" i="17"/>
  <c r="D26" i="17"/>
  <c r="C26" i="17"/>
  <c r="B26" i="17"/>
  <c r="A26" i="17"/>
  <c r="F25" i="17"/>
  <c r="E25" i="17"/>
  <c r="D25" i="17"/>
  <c r="C25" i="17"/>
  <c r="B25" i="17"/>
  <c r="A25" i="17"/>
  <c r="F24" i="17"/>
  <c r="E24" i="17"/>
  <c r="D24" i="17"/>
  <c r="C24" i="17"/>
  <c r="B24" i="17"/>
  <c r="A24" i="17"/>
  <c r="F23" i="17"/>
  <c r="E23" i="17"/>
  <c r="D23" i="17"/>
  <c r="C23" i="17"/>
  <c r="B23" i="17"/>
  <c r="A23" i="17"/>
  <c r="F22" i="17"/>
  <c r="E22" i="17"/>
  <c r="D22" i="17"/>
  <c r="C22" i="17"/>
  <c r="B22" i="17"/>
  <c r="A22" i="17"/>
  <c r="F21" i="17"/>
  <c r="E21" i="17"/>
  <c r="D21" i="17"/>
  <c r="C21" i="17"/>
  <c r="B21" i="17"/>
  <c r="A21" i="17"/>
  <c r="F20" i="17"/>
  <c r="E20" i="17"/>
  <c r="D20" i="17"/>
  <c r="C20" i="17"/>
  <c r="B20" i="17"/>
  <c r="A20" i="17"/>
  <c r="F19" i="17"/>
  <c r="E19" i="17"/>
  <c r="D19" i="17"/>
  <c r="C19" i="17"/>
  <c r="B19" i="17"/>
  <c r="A19" i="17"/>
  <c r="F18" i="17"/>
  <c r="E18" i="17"/>
  <c r="D18" i="17"/>
  <c r="C18" i="17"/>
  <c r="B18" i="17"/>
  <c r="A18" i="17"/>
  <c r="F17" i="17"/>
  <c r="E17" i="17"/>
  <c r="D17" i="17"/>
  <c r="C17" i="17"/>
  <c r="B17" i="17"/>
  <c r="A17" i="17"/>
  <c r="F16" i="17"/>
  <c r="E16" i="17"/>
  <c r="D16" i="17"/>
  <c r="C16" i="17"/>
  <c r="B16" i="17"/>
  <c r="A16" i="17"/>
  <c r="F15" i="17"/>
  <c r="E15" i="17"/>
  <c r="D15" i="17"/>
  <c r="C15" i="17"/>
  <c r="B15" i="17"/>
  <c r="A15" i="17"/>
  <c r="F14" i="17"/>
  <c r="E14" i="17"/>
  <c r="D14" i="17"/>
  <c r="C14" i="17"/>
  <c r="B14" i="17"/>
  <c r="A14" i="17"/>
  <c r="F13" i="17"/>
  <c r="E13" i="17"/>
  <c r="D13" i="17"/>
  <c r="C13" i="17"/>
  <c r="B13" i="17"/>
  <c r="A13" i="17"/>
  <c r="F12" i="17"/>
  <c r="E12" i="17"/>
  <c r="D12" i="17"/>
  <c r="C12" i="17"/>
  <c r="B12" i="17"/>
  <c r="A12" i="17"/>
  <c r="F11" i="17"/>
  <c r="E11" i="17"/>
  <c r="D11" i="17"/>
  <c r="C11" i="17"/>
  <c r="B11" i="17"/>
  <c r="A11" i="17"/>
  <c r="F10" i="17"/>
  <c r="E10" i="17"/>
  <c r="D10" i="17"/>
  <c r="C10" i="17"/>
  <c r="B10" i="17"/>
  <c r="A10" i="17"/>
  <c r="F9" i="17"/>
  <c r="E9" i="17"/>
  <c r="D9" i="17"/>
  <c r="C9" i="17"/>
  <c r="B9" i="17"/>
  <c r="A9" i="17"/>
  <c r="F8" i="17"/>
  <c r="E8" i="17"/>
  <c r="D8" i="17"/>
  <c r="C8" i="17"/>
  <c r="B8" i="17"/>
  <c r="A8" i="17"/>
  <c r="F7" i="17"/>
  <c r="E7" i="17"/>
  <c r="D7" i="17"/>
  <c r="C7" i="17"/>
  <c r="B7" i="17"/>
  <c r="A7" i="17"/>
  <c r="F6" i="17"/>
  <c r="E6" i="17"/>
  <c r="D6" i="17"/>
  <c r="C6" i="17"/>
  <c r="B6" i="17"/>
  <c r="A6" i="17"/>
  <c r="F34" i="16"/>
  <c r="E34" i="16"/>
  <c r="D34" i="16"/>
  <c r="C34" i="16"/>
  <c r="B34" i="16"/>
  <c r="A34" i="16"/>
  <c r="F33" i="16"/>
  <c r="E33" i="16"/>
  <c r="D33" i="16"/>
  <c r="C33" i="16"/>
  <c r="B33" i="16"/>
  <c r="A33" i="16"/>
  <c r="F32" i="16"/>
  <c r="E32" i="16"/>
  <c r="D32" i="16"/>
  <c r="C32" i="16"/>
  <c r="B32" i="16"/>
  <c r="A32" i="16"/>
  <c r="F31" i="16"/>
  <c r="E31" i="16"/>
  <c r="D31" i="16"/>
  <c r="C31" i="16"/>
  <c r="B31" i="16"/>
  <c r="A31" i="16"/>
  <c r="F30" i="16"/>
  <c r="E30" i="16"/>
  <c r="D30" i="16"/>
  <c r="C30" i="16"/>
  <c r="B30" i="16"/>
  <c r="A30" i="16"/>
  <c r="F29" i="16"/>
  <c r="E29" i="16"/>
  <c r="D29" i="16"/>
  <c r="C29" i="16"/>
  <c r="B29" i="16"/>
  <c r="A29" i="16"/>
  <c r="F28" i="16"/>
  <c r="E28" i="16"/>
  <c r="D28" i="16"/>
  <c r="C28" i="16"/>
  <c r="B28" i="16"/>
  <c r="A28" i="16"/>
  <c r="F27" i="16"/>
  <c r="E27" i="16"/>
  <c r="D27" i="16"/>
  <c r="C27" i="16"/>
  <c r="B27" i="16"/>
  <c r="A27" i="16"/>
  <c r="F26" i="16"/>
  <c r="E26" i="16"/>
  <c r="D26" i="16"/>
  <c r="C26" i="16"/>
  <c r="B26" i="16"/>
  <c r="A26" i="16"/>
  <c r="F25" i="16"/>
  <c r="E25" i="16"/>
  <c r="D25" i="16"/>
  <c r="C25" i="16"/>
  <c r="B25" i="16"/>
  <c r="A25" i="16"/>
  <c r="F24" i="16"/>
  <c r="E24" i="16"/>
  <c r="D24" i="16"/>
  <c r="C24" i="16"/>
  <c r="B24" i="16"/>
  <c r="A24" i="16"/>
  <c r="F23" i="16"/>
  <c r="E23" i="16"/>
  <c r="D23" i="16"/>
  <c r="C23" i="16"/>
  <c r="B23" i="16"/>
  <c r="A23" i="16"/>
  <c r="F22" i="16"/>
  <c r="E22" i="16"/>
  <c r="D22" i="16"/>
  <c r="C22" i="16"/>
  <c r="B22" i="16"/>
  <c r="A22" i="16"/>
  <c r="F21" i="16"/>
  <c r="E21" i="16"/>
  <c r="D21" i="16"/>
  <c r="C21" i="16"/>
  <c r="B21" i="16"/>
  <c r="A21" i="16"/>
  <c r="F20" i="16"/>
  <c r="E20" i="16"/>
  <c r="D20" i="16"/>
  <c r="C20" i="16"/>
  <c r="B20" i="16"/>
  <c r="A20" i="16"/>
  <c r="F19" i="16"/>
  <c r="E19" i="16"/>
  <c r="D19" i="16"/>
  <c r="C19" i="16"/>
  <c r="B19" i="16"/>
  <c r="A19" i="16"/>
  <c r="F18" i="16"/>
  <c r="E18" i="16"/>
  <c r="D18" i="16"/>
  <c r="C18" i="16"/>
  <c r="B18" i="16"/>
  <c r="A18" i="16"/>
  <c r="F17" i="16"/>
  <c r="E17" i="16"/>
  <c r="D17" i="16"/>
  <c r="C17" i="16"/>
  <c r="B17" i="16"/>
  <c r="A17" i="16"/>
  <c r="F16" i="16"/>
  <c r="E16" i="16"/>
  <c r="D16" i="16"/>
  <c r="C16" i="16"/>
  <c r="B16" i="16"/>
  <c r="A16" i="16"/>
  <c r="F15" i="16"/>
  <c r="E15" i="16"/>
  <c r="D15" i="16"/>
  <c r="C15" i="16"/>
  <c r="B15" i="16"/>
  <c r="A15" i="16"/>
  <c r="F14" i="16"/>
  <c r="E14" i="16"/>
  <c r="D14" i="16"/>
  <c r="C14" i="16"/>
  <c r="B14" i="16"/>
  <c r="A14" i="16"/>
  <c r="F13" i="16"/>
  <c r="E13" i="16"/>
  <c r="D13" i="16"/>
  <c r="C13" i="16"/>
  <c r="B13" i="16"/>
  <c r="A13" i="16"/>
  <c r="F12" i="16"/>
  <c r="E12" i="16"/>
  <c r="D12" i="16"/>
  <c r="C12" i="16"/>
  <c r="B12" i="16"/>
  <c r="A12" i="16"/>
  <c r="F11" i="16"/>
  <c r="E11" i="16"/>
  <c r="D11" i="16"/>
  <c r="C11" i="16"/>
  <c r="B11" i="16"/>
  <c r="A11" i="16"/>
  <c r="F10" i="16"/>
  <c r="E10" i="16"/>
  <c r="D10" i="16"/>
  <c r="C10" i="16"/>
  <c r="B10" i="16"/>
  <c r="A10" i="16"/>
  <c r="F9" i="16"/>
  <c r="E9" i="16"/>
  <c r="D9" i="16"/>
  <c r="C9" i="16"/>
  <c r="B9" i="16"/>
  <c r="A9" i="16"/>
  <c r="F8" i="16"/>
  <c r="E8" i="16"/>
  <c r="D8" i="16"/>
  <c r="C8" i="16"/>
  <c r="B8" i="16"/>
  <c r="A8" i="16"/>
  <c r="F7" i="16"/>
  <c r="E7" i="16"/>
  <c r="D7" i="16"/>
  <c r="C7" i="16"/>
  <c r="B7" i="16"/>
  <c r="A7" i="16"/>
  <c r="F6" i="16"/>
  <c r="E6" i="16"/>
  <c r="D6" i="16"/>
  <c r="C6" i="16"/>
  <c r="B6" i="16"/>
  <c r="A6" i="16"/>
  <c r="F34" i="15"/>
  <c r="E34" i="15"/>
  <c r="D34" i="15"/>
  <c r="C34" i="15"/>
  <c r="B34" i="15"/>
  <c r="A34" i="15"/>
  <c r="F33" i="15"/>
  <c r="E33" i="15"/>
  <c r="D33" i="15"/>
  <c r="C33" i="15"/>
  <c r="B33" i="15"/>
  <c r="A33" i="15"/>
  <c r="F32" i="15"/>
  <c r="E32" i="15"/>
  <c r="D32" i="15"/>
  <c r="C32" i="15"/>
  <c r="B32" i="15"/>
  <c r="A32" i="15"/>
  <c r="F31" i="15"/>
  <c r="E31" i="15"/>
  <c r="D31" i="15"/>
  <c r="C31" i="15"/>
  <c r="B31" i="15"/>
  <c r="A31" i="15"/>
  <c r="F30" i="15"/>
  <c r="E30" i="15"/>
  <c r="D30" i="15"/>
  <c r="C30" i="15"/>
  <c r="B30" i="15"/>
  <c r="A30" i="15"/>
  <c r="F29" i="15"/>
  <c r="E29" i="15"/>
  <c r="D29" i="15"/>
  <c r="C29" i="15"/>
  <c r="B29" i="15"/>
  <c r="A29" i="15"/>
  <c r="F28" i="15"/>
  <c r="E28" i="15"/>
  <c r="D28" i="15"/>
  <c r="C28" i="15"/>
  <c r="B28" i="15"/>
  <c r="A28" i="15"/>
  <c r="F27" i="15"/>
  <c r="E27" i="15"/>
  <c r="D27" i="15"/>
  <c r="C27" i="15"/>
  <c r="B27" i="15"/>
  <c r="A27" i="15"/>
  <c r="F26" i="15"/>
  <c r="E26" i="15"/>
  <c r="D26" i="15"/>
  <c r="C26" i="15"/>
  <c r="B26" i="15"/>
  <c r="A26" i="15"/>
  <c r="F25" i="15"/>
  <c r="E25" i="15"/>
  <c r="D25" i="15"/>
  <c r="C25" i="15"/>
  <c r="B25" i="15"/>
  <c r="A25" i="15"/>
  <c r="F24" i="15"/>
  <c r="E24" i="15"/>
  <c r="D24" i="15"/>
  <c r="C24" i="15"/>
  <c r="B24" i="15"/>
  <c r="A24" i="15"/>
  <c r="F23" i="15"/>
  <c r="E23" i="15"/>
  <c r="D23" i="15"/>
  <c r="C23" i="15"/>
  <c r="B23" i="15"/>
  <c r="A23" i="15"/>
  <c r="F22" i="15"/>
  <c r="E22" i="15"/>
  <c r="D22" i="15"/>
  <c r="C22" i="15"/>
  <c r="B22" i="15"/>
  <c r="A22" i="15"/>
  <c r="F21" i="15"/>
  <c r="E21" i="15"/>
  <c r="D21" i="15"/>
  <c r="C21" i="15"/>
  <c r="B21" i="15"/>
  <c r="A21" i="15"/>
  <c r="F20" i="15"/>
  <c r="E20" i="15"/>
  <c r="D20" i="15"/>
  <c r="C20" i="15"/>
  <c r="B20" i="15"/>
  <c r="A20" i="15"/>
  <c r="F19" i="15"/>
  <c r="E19" i="15"/>
  <c r="D19" i="15"/>
  <c r="C19" i="15"/>
  <c r="B19" i="15"/>
  <c r="A19" i="15"/>
  <c r="F18" i="15"/>
  <c r="E18" i="15"/>
  <c r="D18" i="15"/>
  <c r="C18" i="15"/>
  <c r="B18" i="15"/>
  <c r="A18" i="15"/>
  <c r="F17" i="15"/>
  <c r="E17" i="15"/>
  <c r="D17" i="15"/>
  <c r="C17" i="15"/>
  <c r="B17" i="15"/>
  <c r="A17" i="15"/>
  <c r="F16" i="15"/>
  <c r="E16" i="15"/>
  <c r="D16" i="15"/>
  <c r="C16" i="15"/>
  <c r="B16" i="15"/>
  <c r="A16" i="15"/>
  <c r="F15" i="15"/>
  <c r="E15" i="15"/>
  <c r="D15" i="15"/>
  <c r="C15" i="15"/>
  <c r="B15" i="15"/>
  <c r="A15" i="15"/>
  <c r="F14" i="15"/>
  <c r="E14" i="15"/>
  <c r="D14" i="15"/>
  <c r="C14" i="15"/>
  <c r="B14" i="15"/>
  <c r="A14" i="15"/>
  <c r="F13" i="15"/>
  <c r="E13" i="15"/>
  <c r="D13" i="15"/>
  <c r="C13" i="15"/>
  <c r="B13" i="15"/>
  <c r="A13" i="15"/>
  <c r="F12" i="15"/>
  <c r="E12" i="15"/>
  <c r="D12" i="15"/>
  <c r="C12" i="15"/>
  <c r="B12" i="15"/>
  <c r="A12" i="15"/>
  <c r="F11" i="15"/>
  <c r="E11" i="15"/>
  <c r="D11" i="15"/>
  <c r="C11" i="15"/>
  <c r="B11" i="15"/>
  <c r="A11" i="15"/>
  <c r="F10" i="15"/>
  <c r="E10" i="15"/>
  <c r="D10" i="15"/>
  <c r="C10" i="15"/>
  <c r="B10" i="15"/>
  <c r="A10" i="15"/>
  <c r="F9" i="15"/>
  <c r="E9" i="15"/>
  <c r="D9" i="15"/>
  <c r="C9" i="15"/>
  <c r="B9" i="15"/>
  <c r="A9" i="15"/>
  <c r="F8" i="15"/>
  <c r="E8" i="15"/>
  <c r="D8" i="15"/>
  <c r="C8" i="15"/>
  <c r="B8" i="15"/>
  <c r="A8" i="15"/>
  <c r="F7" i="15"/>
  <c r="E7" i="15"/>
  <c r="D7" i="15"/>
  <c r="C7" i="15"/>
  <c r="B7" i="15"/>
  <c r="A7" i="15"/>
  <c r="F6" i="15"/>
  <c r="E6" i="15"/>
  <c r="D6" i="15"/>
  <c r="C6" i="15"/>
  <c r="B6" i="15"/>
  <c r="A6" i="15"/>
  <c r="F34" i="14"/>
  <c r="E34" i="14"/>
  <c r="D34" i="14"/>
  <c r="C34" i="14"/>
  <c r="B34" i="14"/>
  <c r="A34" i="14"/>
  <c r="F33" i="14"/>
  <c r="E33" i="14"/>
  <c r="D33" i="14"/>
  <c r="C33" i="14"/>
  <c r="B33" i="14"/>
  <c r="A33" i="14"/>
  <c r="F32" i="14"/>
  <c r="E32" i="14"/>
  <c r="D32" i="14"/>
  <c r="C32" i="14"/>
  <c r="B32" i="14"/>
  <c r="A32" i="14"/>
  <c r="F31" i="14"/>
  <c r="E31" i="14"/>
  <c r="D31" i="14"/>
  <c r="C31" i="14"/>
  <c r="B31" i="14"/>
  <c r="A31" i="14"/>
  <c r="F30" i="14"/>
  <c r="E30" i="14"/>
  <c r="D30" i="14"/>
  <c r="C30" i="14"/>
  <c r="B30" i="14"/>
  <c r="A30" i="14"/>
  <c r="F29" i="14"/>
  <c r="E29" i="14"/>
  <c r="D29" i="14"/>
  <c r="C29" i="14"/>
  <c r="B29" i="14"/>
  <c r="A29" i="14"/>
  <c r="F28" i="14"/>
  <c r="E28" i="14"/>
  <c r="D28" i="14"/>
  <c r="C28" i="14"/>
  <c r="B28" i="14"/>
  <c r="A28" i="14"/>
  <c r="F27" i="14"/>
  <c r="E27" i="14"/>
  <c r="D27" i="14"/>
  <c r="C27" i="14"/>
  <c r="B27" i="14"/>
  <c r="A27" i="14"/>
  <c r="F26" i="14"/>
  <c r="E26" i="14"/>
  <c r="D26" i="14"/>
  <c r="C26" i="14"/>
  <c r="B26" i="14"/>
  <c r="A26" i="14"/>
  <c r="F25" i="14"/>
  <c r="E25" i="14"/>
  <c r="D25" i="14"/>
  <c r="C25" i="14"/>
  <c r="B25" i="14"/>
  <c r="A25" i="14"/>
  <c r="F24" i="14"/>
  <c r="E24" i="14"/>
  <c r="D24" i="14"/>
  <c r="C24" i="14"/>
  <c r="B24" i="14"/>
  <c r="A24" i="14"/>
  <c r="F23" i="14"/>
  <c r="E23" i="14"/>
  <c r="D23" i="14"/>
  <c r="C23" i="14"/>
  <c r="B23" i="14"/>
  <c r="A23" i="14"/>
  <c r="F22" i="14"/>
  <c r="E22" i="14"/>
  <c r="D22" i="14"/>
  <c r="C22" i="14"/>
  <c r="B22" i="14"/>
  <c r="A22" i="14"/>
  <c r="F21" i="14"/>
  <c r="E21" i="14"/>
  <c r="D21" i="14"/>
  <c r="C21" i="14"/>
  <c r="B21" i="14"/>
  <c r="A21" i="14"/>
  <c r="F20" i="14"/>
  <c r="E20" i="14"/>
  <c r="D20" i="14"/>
  <c r="C20" i="14"/>
  <c r="B20" i="14"/>
  <c r="A20" i="14"/>
  <c r="F19" i="14"/>
  <c r="E19" i="14"/>
  <c r="D19" i="14"/>
  <c r="C19" i="14"/>
  <c r="B19" i="14"/>
  <c r="A19" i="14"/>
  <c r="F18" i="14"/>
  <c r="E18" i="14"/>
  <c r="D18" i="14"/>
  <c r="C18" i="14"/>
  <c r="B18" i="14"/>
  <c r="A18" i="14"/>
  <c r="F17" i="14"/>
  <c r="E17" i="14"/>
  <c r="D17" i="14"/>
  <c r="C17" i="14"/>
  <c r="B17" i="14"/>
  <c r="A17" i="14"/>
  <c r="F16" i="14"/>
  <c r="E16" i="14"/>
  <c r="D16" i="14"/>
  <c r="C16" i="14"/>
  <c r="B16" i="14"/>
  <c r="A16" i="14"/>
  <c r="F15" i="14"/>
  <c r="E15" i="14"/>
  <c r="D15" i="14"/>
  <c r="C15" i="14"/>
  <c r="B15" i="14"/>
  <c r="A15" i="14"/>
  <c r="F14" i="14"/>
  <c r="E14" i="14"/>
  <c r="D14" i="14"/>
  <c r="C14" i="14"/>
  <c r="B14" i="14"/>
  <c r="A14" i="14"/>
  <c r="F13" i="14"/>
  <c r="E13" i="14"/>
  <c r="D13" i="14"/>
  <c r="C13" i="14"/>
  <c r="B13" i="14"/>
  <c r="A13" i="14"/>
  <c r="F12" i="14"/>
  <c r="E12" i="14"/>
  <c r="D12" i="14"/>
  <c r="C12" i="14"/>
  <c r="B12" i="14"/>
  <c r="A12" i="14"/>
  <c r="F11" i="14"/>
  <c r="E11" i="14"/>
  <c r="D11" i="14"/>
  <c r="C11" i="14"/>
  <c r="B11" i="14"/>
  <c r="A11" i="14"/>
  <c r="F10" i="14"/>
  <c r="E10" i="14"/>
  <c r="D10" i="14"/>
  <c r="C10" i="14"/>
  <c r="B10" i="14"/>
  <c r="A10" i="14"/>
  <c r="F9" i="14"/>
  <c r="E9" i="14"/>
  <c r="D9" i="14"/>
  <c r="C9" i="14"/>
  <c r="B9" i="14"/>
  <c r="A9" i="14"/>
  <c r="F8" i="14"/>
  <c r="E8" i="14"/>
  <c r="D8" i="14"/>
  <c r="C8" i="14"/>
  <c r="B8" i="14"/>
  <c r="A8" i="14"/>
  <c r="F7" i="14"/>
  <c r="E7" i="14"/>
  <c r="D7" i="14"/>
  <c r="C7" i="14"/>
  <c r="B7" i="14"/>
  <c r="A7" i="14"/>
  <c r="F6" i="14"/>
  <c r="E6" i="14"/>
  <c r="D6" i="14"/>
  <c r="C6" i="14"/>
  <c r="B6" i="14"/>
  <c r="A6" i="14"/>
  <c r="F34" i="7"/>
  <c r="E34" i="7"/>
  <c r="D34" i="7"/>
  <c r="C34" i="7"/>
  <c r="B34" i="7"/>
  <c r="A34" i="7"/>
  <c r="F33" i="7"/>
  <c r="E33" i="7"/>
  <c r="D33" i="7"/>
  <c r="C33" i="7"/>
  <c r="B33" i="7"/>
  <c r="A33" i="7"/>
  <c r="F32" i="7"/>
  <c r="E32" i="7"/>
  <c r="D32" i="7"/>
  <c r="C32" i="7"/>
  <c r="B32" i="7"/>
  <c r="A32" i="7"/>
  <c r="F31" i="7"/>
  <c r="E31" i="7"/>
  <c r="D31" i="7"/>
  <c r="C31" i="7"/>
  <c r="B31" i="7"/>
  <c r="A31" i="7"/>
  <c r="F30" i="7"/>
  <c r="E30" i="7"/>
  <c r="D30" i="7"/>
  <c r="C30" i="7"/>
  <c r="B30" i="7"/>
  <c r="A30" i="7"/>
  <c r="F29" i="7"/>
  <c r="E29" i="7"/>
  <c r="D29" i="7"/>
  <c r="C29" i="7"/>
  <c r="B29" i="7"/>
  <c r="A29" i="7"/>
  <c r="F28" i="7"/>
  <c r="E28" i="7"/>
  <c r="D28" i="7"/>
  <c r="C28" i="7"/>
  <c r="B28" i="7"/>
  <c r="A28" i="7"/>
  <c r="F27" i="7"/>
  <c r="E27" i="7"/>
  <c r="D27" i="7"/>
  <c r="C27" i="7"/>
  <c r="B27" i="7"/>
  <c r="A27" i="7"/>
  <c r="F26" i="7"/>
  <c r="E26" i="7"/>
  <c r="D26" i="7"/>
  <c r="C26" i="7"/>
  <c r="B26" i="7"/>
  <c r="A26" i="7"/>
  <c r="F25" i="7"/>
  <c r="E25" i="7"/>
  <c r="D25" i="7"/>
  <c r="C25" i="7"/>
  <c r="B25" i="7"/>
  <c r="A25" i="7"/>
  <c r="F24" i="7"/>
  <c r="E24" i="7"/>
  <c r="D24" i="7"/>
  <c r="C24" i="7"/>
  <c r="B24" i="7"/>
  <c r="A24" i="7"/>
  <c r="F23" i="7"/>
  <c r="E23" i="7"/>
  <c r="D23" i="7"/>
  <c r="C23" i="7"/>
  <c r="B23" i="7"/>
  <c r="A23" i="7"/>
  <c r="F22" i="7"/>
  <c r="E22" i="7"/>
  <c r="D22" i="7"/>
  <c r="C22" i="7"/>
  <c r="B22" i="7"/>
  <c r="A22" i="7"/>
  <c r="F21" i="7"/>
  <c r="E21" i="7"/>
  <c r="D21" i="7"/>
  <c r="C21" i="7"/>
  <c r="B21" i="7"/>
  <c r="A21" i="7"/>
  <c r="F20" i="7"/>
  <c r="E20" i="7"/>
  <c r="D20" i="7"/>
  <c r="C20" i="7"/>
  <c r="B20" i="7"/>
  <c r="A20" i="7"/>
  <c r="F19" i="7"/>
  <c r="E19" i="7"/>
  <c r="D19" i="7"/>
  <c r="C19" i="7"/>
  <c r="B19" i="7"/>
  <c r="A19" i="7"/>
  <c r="F18" i="7"/>
  <c r="E18" i="7"/>
  <c r="D18" i="7"/>
  <c r="C18" i="7"/>
  <c r="B18" i="7"/>
  <c r="A18" i="7"/>
  <c r="F17" i="7"/>
  <c r="E17" i="7"/>
  <c r="D17" i="7"/>
  <c r="C17" i="7"/>
  <c r="B17" i="7"/>
  <c r="A17" i="7"/>
  <c r="F16" i="7"/>
  <c r="E16" i="7"/>
  <c r="D16" i="7"/>
  <c r="C16" i="7"/>
  <c r="B16" i="7"/>
  <c r="A16" i="7"/>
  <c r="F15" i="7"/>
  <c r="E15" i="7"/>
  <c r="D15" i="7"/>
  <c r="C15" i="7"/>
  <c r="B15" i="7"/>
  <c r="A15" i="7"/>
  <c r="F14" i="7"/>
  <c r="E14" i="7"/>
  <c r="D14" i="7"/>
  <c r="C14" i="7"/>
  <c r="B14" i="7"/>
  <c r="A14" i="7"/>
  <c r="F13" i="7"/>
  <c r="E13" i="7"/>
  <c r="D13" i="7"/>
  <c r="C13" i="7"/>
  <c r="B13" i="7"/>
  <c r="A13" i="7"/>
  <c r="F12" i="7"/>
  <c r="E12" i="7"/>
  <c r="D12" i="7"/>
  <c r="C12" i="7"/>
  <c r="B12" i="7"/>
  <c r="A12" i="7"/>
  <c r="F11" i="7"/>
  <c r="E11" i="7"/>
  <c r="D11" i="7"/>
  <c r="C11" i="7"/>
  <c r="B11" i="7"/>
  <c r="A11" i="7"/>
  <c r="F10" i="7"/>
  <c r="E10" i="7"/>
  <c r="D10" i="7"/>
  <c r="C10" i="7"/>
  <c r="B10" i="7"/>
  <c r="A10" i="7"/>
  <c r="F9" i="7"/>
  <c r="E9" i="7"/>
  <c r="D9" i="7"/>
  <c r="C9" i="7"/>
  <c r="B9" i="7"/>
  <c r="A9" i="7"/>
  <c r="F8" i="7"/>
  <c r="E8" i="7"/>
  <c r="D8" i="7"/>
  <c r="C8" i="7"/>
  <c r="B8" i="7"/>
  <c r="A8" i="7"/>
  <c r="F7" i="7"/>
  <c r="E7" i="7"/>
  <c r="D7" i="7"/>
  <c r="C7" i="7"/>
  <c r="B7" i="7"/>
  <c r="A7" i="7"/>
  <c r="F6" i="7"/>
  <c r="E6" i="7"/>
  <c r="D6" i="7"/>
  <c r="C6" i="7"/>
  <c r="B6" i="7"/>
  <c r="A6" i="7"/>
  <c r="F34" i="3"/>
  <c r="E34" i="3"/>
  <c r="D34" i="3"/>
  <c r="C34" i="3"/>
  <c r="B34" i="3"/>
  <c r="A34" i="3"/>
  <c r="F33" i="3"/>
  <c r="E33" i="3"/>
  <c r="D33" i="3"/>
  <c r="C33" i="3"/>
  <c r="B33" i="3"/>
  <c r="A33" i="3"/>
  <c r="F32" i="3"/>
  <c r="E32" i="3"/>
  <c r="D32" i="3"/>
  <c r="C32" i="3"/>
  <c r="B32" i="3"/>
  <c r="A32" i="3"/>
  <c r="F31" i="3"/>
  <c r="E31" i="3"/>
  <c r="D31" i="3"/>
  <c r="C31" i="3"/>
  <c r="B31" i="3"/>
  <c r="A31" i="3"/>
  <c r="F30" i="3"/>
  <c r="E30" i="3"/>
  <c r="D30" i="3"/>
  <c r="C30" i="3"/>
  <c r="B30" i="3"/>
  <c r="A30" i="3"/>
  <c r="F29" i="3"/>
  <c r="E29" i="3"/>
  <c r="D29" i="3"/>
  <c r="C29" i="3"/>
  <c r="B29" i="3"/>
  <c r="A29" i="3"/>
  <c r="F28" i="3"/>
  <c r="E28" i="3"/>
  <c r="D28" i="3"/>
  <c r="C28" i="3"/>
  <c r="B28" i="3"/>
  <c r="A28" i="3"/>
  <c r="F27" i="3"/>
  <c r="E27" i="3"/>
  <c r="D27" i="3"/>
  <c r="C27" i="3"/>
  <c r="B27" i="3"/>
  <c r="A27" i="3"/>
  <c r="F26" i="3"/>
  <c r="E26" i="3"/>
  <c r="D26" i="3"/>
  <c r="C26" i="3"/>
  <c r="B26" i="3"/>
  <c r="A26" i="3"/>
  <c r="F25" i="3"/>
  <c r="E25" i="3"/>
  <c r="D25" i="3"/>
  <c r="C25" i="3"/>
  <c r="B25" i="3"/>
  <c r="A25" i="3"/>
  <c r="F24" i="3"/>
  <c r="E24" i="3"/>
  <c r="D24" i="3"/>
  <c r="C24" i="3"/>
  <c r="B24" i="3"/>
  <c r="A24" i="3"/>
  <c r="F23" i="3"/>
  <c r="E23" i="3"/>
  <c r="D23" i="3"/>
  <c r="C23" i="3"/>
  <c r="B23" i="3"/>
  <c r="A23" i="3"/>
  <c r="F22" i="3"/>
  <c r="E22" i="3"/>
  <c r="D22" i="3"/>
  <c r="C22" i="3"/>
  <c r="B22" i="3"/>
  <c r="A22" i="3"/>
  <c r="F21" i="3"/>
  <c r="E21" i="3"/>
  <c r="D21" i="3"/>
  <c r="C21" i="3"/>
  <c r="B21" i="3"/>
  <c r="A21" i="3"/>
  <c r="F20" i="3"/>
  <c r="E20" i="3"/>
  <c r="D20" i="3"/>
  <c r="C20" i="3"/>
  <c r="B20" i="3"/>
  <c r="A20" i="3"/>
  <c r="F19" i="3"/>
  <c r="E19" i="3"/>
  <c r="D19" i="3"/>
  <c r="C19" i="3"/>
  <c r="B19" i="3"/>
  <c r="A19" i="3"/>
  <c r="F18" i="3"/>
  <c r="E18" i="3"/>
  <c r="D18" i="3"/>
  <c r="C18" i="3"/>
  <c r="B18" i="3"/>
  <c r="A18" i="3"/>
  <c r="F17" i="3"/>
  <c r="E17" i="3"/>
  <c r="D17" i="3"/>
  <c r="C17" i="3"/>
  <c r="B17" i="3"/>
  <c r="A17" i="3"/>
  <c r="F16" i="3"/>
  <c r="E16" i="3"/>
  <c r="D16" i="3"/>
  <c r="C16" i="3"/>
  <c r="B16" i="3"/>
  <c r="A16" i="3"/>
  <c r="F15" i="3"/>
  <c r="E15" i="3"/>
  <c r="D15" i="3"/>
  <c r="C15" i="3"/>
  <c r="B15" i="3"/>
  <c r="A15" i="3"/>
  <c r="F14" i="3"/>
  <c r="E14" i="3"/>
  <c r="D14" i="3"/>
  <c r="C14" i="3"/>
  <c r="B14" i="3"/>
  <c r="A14" i="3"/>
  <c r="F13" i="3"/>
  <c r="E13" i="3"/>
  <c r="D13" i="3"/>
  <c r="C13" i="3"/>
  <c r="B13" i="3"/>
  <c r="A13" i="3"/>
  <c r="F12" i="3"/>
  <c r="E12" i="3"/>
  <c r="D12" i="3"/>
  <c r="C12" i="3"/>
  <c r="B12" i="3"/>
  <c r="A12" i="3"/>
  <c r="F11" i="3"/>
  <c r="E11" i="3"/>
  <c r="D11" i="3"/>
  <c r="C11" i="3"/>
  <c r="B11" i="3"/>
  <c r="A11" i="3"/>
  <c r="F10" i="3"/>
  <c r="E10" i="3"/>
  <c r="D10" i="3"/>
  <c r="C10" i="3"/>
  <c r="B10" i="3"/>
  <c r="A10" i="3"/>
  <c r="F9" i="3"/>
  <c r="E9" i="3"/>
  <c r="D9" i="3"/>
  <c r="C9" i="3"/>
  <c r="B9" i="3"/>
  <c r="A9" i="3"/>
  <c r="F8" i="3"/>
  <c r="E8" i="3"/>
  <c r="D8" i="3"/>
  <c r="C8" i="3"/>
  <c r="B8" i="3"/>
  <c r="A8" i="3"/>
  <c r="F7" i="3"/>
  <c r="E7" i="3"/>
  <c r="D7" i="3"/>
  <c r="C7" i="3"/>
  <c r="B7" i="3"/>
  <c r="A7" i="3"/>
  <c r="F6" i="3"/>
  <c r="E6" i="3"/>
  <c r="D6" i="3"/>
  <c r="C6" i="3"/>
  <c r="B6" i="3"/>
  <c r="A6" i="3"/>
  <c r="G117" i="19" l="1"/>
  <c r="G116" i="19"/>
  <c r="G115" i="19"/>
  <c r="G114" i="19"/>
  <c r="G113" i="19"/>
  <c r="G112" i="19"/>
  <c r="G111" i="19"/>
  <c r="G110" i="19"/>
  <c r="G109" i="19"/>
  <c r="G108" i="19"/>
  <c r="G107" i="19"/>
  <c r="G106" i="19"/>
  <c r="G105" i="19"/>
  <c r="G104" i="19"/>
  <c r="G103" i="19"/>
  <c r="G102" i="19"/>
  <c r="G101" i="19"/>
  <c r="G100" i="19"/>
  <c r="G99" i="19"/>
  <c r="G98" i="19"/>
  <c r="G97" i="19"/>
  <c r="G96" i="19"/>
  <c r="G95" i="19"/>
  <c r="G94" i="19"/>
  <c r="G93" i="19"/>
  <c r="G92" i="19"/>
  <c r="G91" i="19"/>
  <c r="G90" i="19"/>
  <c r="G89" i="19"/>
  <c r="G88" i="19"/>
  <c r="G87" i="19"/>
  <c r="G86" i="19"/>
  <c r="G85" i="19"/>
  <c r="G84" i="19"/>
  <c r="G83" i="19"/>
  <c r="G82" i="19"/>
  <c r="G81" i="19"/>
  <c r="G80" i="19"/>
  <c r="G79" i="19"/>
  <c r="G78" i="19"/>
  <c r="G77" i="19"/>
  <c r="G76" i="19"/>
  <c r="G75" i="19"/>
  <c r="G74" i="19"/>
  <c r="G73" i="19"/>
  <c r="G72" i="19"/>
  <c r="G71" i="19"/>
  <c r="G70" i="19"/>
  <c r="G69" i="19"/>
  <c r="G68" i="19"/>
  <c r="G67" i="19"/>
  <c r="G66" i="19"/>
  <c r="G65" i="19"/>
  <c r="G64" i="19"/>
  <c r="G63" i="19"/>
  <c r="G62" i="19"/>
  <c r="G61" i="19"/>
  <c r="G60" i="19"/>
  <c r="G59" i="19"/>
  <c r="G58" i="19"/>
  <c r="G57" i="19"/>
  <c r="G56" i="19"/>
  <c r="G55" i="19"/>
  <c r="G54" i="19"/>
  <c r="G53" i="19"/>
  <c r="G52" i="19"/>
  <c r="G51" i="19"/>
  <c r="G50" i="19"/>
  <c r="G49" i="19"/>
  <c r="G48" i="19"/>
  <c r="G47" i="19"/>
  <c r="G46" i="19"/>
  <c r="G45" i="19"/>
  <c r="G44" i="19"/>
  <c r="G43" i="19"/>
  <c r="G42" i="19"/>
  <c r="G41" i="19"/>
  <c r="G40" i="19"/>
  <c r="G39" i="19"/>
  <c r="G38" i="19"/>
  <c r="G37" i="19"/>
  <c r="G33" i="19"/>
  <c r="G32" i="19"/>
  <c r="G31" i="19"/>
  <c r="G30" i="19"/>
  <c r="G29" i="19"/>
  <c r="G28" i="19"/>
  <c r="G27" i="19"/>
  <c r="G26" i="19"/>
  <c r="G25" i="19"/>
  <c r="G24" i="19"/>
  <c r="G23" i="19"/>
  <c r="G22" i="19"/>
  <c r="G21" i="19"/>
  <c r="G20" i="19"/>
  <c r="G19" i="19"/>
  <c r="G18" i="19"/>
  <c r="G17" i="19"/>
  <c r="G16" i="19"/>
  <c r="G15" i="19"/>
  <c r="G14" i="19"/>
  <c r="G13" i="19"/>
  <c r="G12" i="19"/>
  <c r="G11" i="19"/>
  <c r="G10" i="19"/>
  <c r="G9" i="19"/>
  <c r="G8" i="19"/>
  <c r="G7" i="19"/>
  <c r="G6" i="19"/>
  <c r="G5" i="19"/>
  <c r="G3" i="19"/>
  <c r="AK52" i="7" l="1"/>
  <c r="AK53" i="7" s="1"/>
  <c r="AK54" i="7" s="1"/>
  <c r="AK55" i="7" s="1"/>
  <c r="AK56" i="7" s="1"/>
  <c r="AK57" i="7" s="1"/>
  <c r="AK58" i="7" s="1"/>
  <c r="AK59" i="7" s="1"/>
  <c r="AK43" i="7"/>
  <c r="AK44" i="7" s="1"/>
  <c r="AK45" i="7" s="1"/>
  <c r="AK46" i="7" s="1"/>
  <c r="AK47" i="7" s="1"/>
  <c r="AK48" i="7" s="1"/>
  <c r="AK49" i="7" s="1"/>
  <c r="AK50" i="7" s="1"/>
  <c r="AK42" i="7"/>
  <c r="AD52" i="7"/>
  <c r="AD53" i="7" s="1"/>
  <c r="AD54" i="7" s="1"/>
  <c r="AD55" i="7" s="1"/>
  <c r="AD56" i="7" s="1"/>
  <c r="AD57" i="7" s="1"/>
  <c r="AD58" i="7" s="1"/>
  <c r="AD59" i="7" s="1"/>
  <c r="AD43" i="7"/>
  <c r="AD44" i="7" s="1"/>
  <c r="AD45" i="7" s="1"/>
  <c r="AD46" i="7" s="1"/>
  <c r="AD47" i="7" s="1"/>
  <c r="AD48" i="7" s="1"/>
  <c r="AD49" i="7" s="1"/>
  <c r="AD50" i="7" s="1"/>
  <c r="AD42" i="7"/>
  <c r="W52" i="7"/>
  <c r="W53" i="7" s="1"/>
  <c r="W54" i="7" s="1"/>
  <c r="W55" i="7" s="1"/>
  <c r="W56" i="7" s="1"/>
  <c r="W57" i="7" s="1"/>
  <c r="W58" i="7" s="1"/>
  <c r="W59" i="7" s="1"/>
  <c r="W43" i="7"/>
  <c r="W44" i="7" s="1"/>
  <c r="W45" i="7" s="1"/>
  <c r="W46" i="7" s="1"/>
  <c r="W47" i="7" s="1"/>
  <c r="W48" i="7" s="1"/>
  <c r="W49" i="7" s="1"/>
  <c r="W50" i="7" s="1"/>
  <c r="W42" i="7"/>
  <c r="P52" i="7"/>
  <c r="P53" i="7" s="1"/>
  <c r="P54" i="7" s="1"/>
  <c r="P55" i="7" s="1"/>
  <c r="P56" i="7" s="1"/>
  <c r="P57" i="7" s="1"/>
  <c r="P58" i="7" s="1"/>
  <c r="P59" i="7" s="1"/>
  <c r="P42" i="7"/>
  <c r="P43" i="7" s="1"/>
  <c r="P44" i="7" s="1"/>
  <c r="P45" i="7" s="1"/>
  <c r="P46" i="7" s="1"/>
  <c r="P47" i="7" s="1"/>
  <c r="P48" i="7" s="1"/>
  <c r="P49" i="7" s="1"/>
  <c r="P50" i="7" s="1"/>
  <c r="I52" i="7"/>
  <c r="I53" i="7" s="1"/>
  <c r="I54" i="7" s="1"/>
  <c r="I55" i="7" s="1"/>
  <c r="I56" i="7" s="1"/>
  <c r="I57" i="7" s="1"/>
  <c r="I58" i="7" s="1"/>
  <c r="I59" i="7" s="1"/>
  <c r="I42" i="7"/>
  <c r="I43" i="7" s="1"/>
  <c r="I44" i="7" s="1"/>
  <c r="I45" i="7" s="1"/>
  <c r="I46" i="7" s="1"/>
  <c r="I47" i="7" s="1"/>
  <c r="I48" i="7" s="1"/>
  <c r="I49" i="7" s="1"/>
  <c r="I50" i="7" s="1"/>
  <c r="M59" i="18"/>
  <c r="L59" i="18"/>
  <c r="K59" i="18"/>
  <c r="J59" i="18"/>
  <c r="P58" i="18"/>
  <c r="P59" i="18" s="1"/>
  <c r="M58" i="18"/>
  <c r="L58" i="18"/>
  <c r="K58" i="18"/>
  <c r="J58" i="18"/>
  <c r="M57" i="18"/>
  <c r="L57" i="18"/>
  <c r="K57" i="18"/>
  <c r="J57" i="18"/>
  <c r="M56" i="18"/>
  <c r="L56" i="18"/>
  <c r="K56" i="18"/>
  <c r="J56" i="18"/>
  <c r="M55" i="18"/>
  <c r="L55" i="18"/>
  <c r="K55" i="18"/>
  <c r="J55" i="18"/>
  <c r="P54" i="18"/>
  <c r="P55" i="18" s="1"/>
  <c r="P56" i="18" s="1"/>
  <c r="P57" i="18" s="1"/>
  <c r="M54" i="18"/>
  <c r="L54" i="18"/>
  <c r="K54" i="18"/>
  <c r="J54" i="18"/>
  <c r="W53" i="18"/>
  <c r="W54" i="18" s="1"/>
  <c r="W55" i="18" s="1"/>
  <c r="W56" i="18" s="1"/>
  <c r="W57" i="18" s="1"/>
  <c r="W58" i="18" s="1"/>
  <c r="W59" i="18" s="1"/>
  <c r="P53" i="18"/>
  <c r="M53" i="18"/>
  <c r="L53" i="18"/>
  <c r="K53" i="18"/>
  <c r="J53" i="18"/>
  <c r="AD52" i="18"/>
  <c r="AD53" i="18" s="1"/>
  <c r="AD54" i="18" s="1"/>
  <c r="AD55" i="18" s="1"/>
  <c r="AD56" i="18" s="1"/>
  <c r="AD57" i="18" s="1"/>
  <c r="AD58" i="18" s="1"/>
  <c r="AD59" i="18" s="1"/>
  <c r="W52" i="18"/>
  <c r="P52" i="18"/>
  <c r="M52" i="18"/>
  <c r="L52" i="18"/>
  <c r="K52" i="18"/>
  <c r="J52" i="18"/>
  <c r="I52" i="18"/>
  <c r="I53" i="18" s="1"/>
  <c r="I54" i="18" s="1"/>
  <c r="I55" i="18" s="1"/>
  <c r="I56" i="18" s="1"/>
  <c r="I57" i="18" s="1"/>
  <c r="I58" i="18" s="1"/>
  <c r="I59" i="18" s="1"/>
  <c r="B52" i="18"/>
  <c r="B53" i="18" s="1"/>
  <c r="B54" i="18" s="1"/>
  <c r="B55" i="18" s="1"/>
  <c r="B56" i="18" s="1"/>
  <c r="B57" i="18" s="1"/>
  <c r="B58" i="18" s="1"/>
  <c r="B59" i="18" s="1"/>
  <c r="M51" i="18"/>
  <c r="L51" i="18"/>
  <c r="K51" i="18"/>
  <c r="J51" i="18"/>
  <c r="M50" i="18"/>
  <c r="L50" i="18"/>
  <c r="K50" i="18"/>
  <c r="J50" i="18"/>
  <c r="M49" i="18"/>
  <c r="L49" i="18"/>
  <c r="K49" i="18"/>
  <c r="J49" i="18"/>
  <c r="W48" i="18"/>
  <c r="W49" i="18" s="1"/>
  <c r="W50" i="18" s="1"/>
  <c r="M48" i="18"/>
  <c r="L48" i="18"/>
  <c r="K48" i="18"/>
  <c r="J48" i="18"/>
  <c r="M47" i="18"/>
  <c r="L47" i="18"/>
  <c r="K47" i="18"/>
  <c r="J47" i="18"/>
  <c r="M46" i="18"/>
  <c r="L46" i="18"/>
  <c r="K46" i="18"/>
  <c r="J46" i="18"/>
  <c r="M45" i="18"/>
  <c r="L45" i="18"/>
  <c r="K45" i="18"/>
  <c r="J45" i="18"/>
  <c r="W44" i="18"/>
  <c r="W45" i="18" s="1"/>
  <c r="W46" i="18" s="1"/>
  <c r="W47" i="18" s="1"/>
  <c r="M44" i="18"/>
  <c r="L44" i="18"/>
  <c r="K44" i="18"/>
  <c r="J44" i="18"/>
  <c r="AD43" i="18"/>
  <c r="AD44" i="18" s="1"/>
  <c r="AD45" i="18" s="1"/>
  <c r="AD46" i="18" s="1"/>
  <c r="AD47" i="18" s="1"/>
  <c r="AD48" i="18" s="1"/>
  <c r="AD49" i="18" s="1"/>
  <c r="AD50" i="18" s="1"/>
  <c r="W43" i="18"/>
  <c r="M43" i="18"/>
  <c r="L43" i="18"/>
  <c r="K43" i="18"/>
  <c r="J43" i="18"/>
  <c r="B43" i="18"/>
  <c r="B44" i="18" s="1"/>
  <c r="B45" i="18" s="1"/>
  <c r="B46" i="18" s="1"/>
  <c r="B47" i="18" s="1"/>
  <c r="B48" i="18" s="1"/>
  <c r="B49" i="18" s="1"/>
  <c r="B50" i="18" s="1"/>
  <c r="AD42" i="18"/>
  <c r="W42" i="18"/>
  <c r="P42" i="18"/>
  <c r="P43" i="18" s="1"/>
  <c r="P44" i="18" s="1"/>
  <c r="P45" i="18" s="1"/>
  <c r="P46" i="18" s="1"/>
  <c r="P47" i="18" s="1"/>
  <c r="P48" i="18" s="1"/>
  <c r="P49" i="18" s="1"/>
  <c r="P50" i="18" s="1"/>
  <c r="M42" i="18"/>
  <c r="L42" i="18"/>
  <c r="K42" i="18"/>
  <c r="J42" i="18"/>
  <c r="I42" i="18"/>
  <c r="I43" i="18" s="1"/>
  <c r="I44" i="18" s="1"/>
  <c r="I45" i="18" s="1"/>
  <c r="I46" i="18" s="1"/>
  <c r="I47" i="18" s="1"/>
  <c r="I48" i="18" s="1"/>
  <c r="I49" i="18" s="1"/>
  <c r="I50" i="18" s="1"/>
  <c r="B42" i="18"/>
  <c r="M41" i="18"/>
  <c r="L41" i="18"/>
  <c r="K41" i="18"/>
  <c r="J41" i="18"/>
  <c r="H34" i="18"/>
  <c r="H33" i="18"/>
  <c r="H32" i="18"/>
  <c r="H31" i="18"/>
  <c r="H30" i="18"/>
  <c r="H29" i="18"/>
  <c r="H28" i="18"/>
  <c r="H27" i="18"/>
  <c r="H26" i="18"/>
  <c r="H25" i="18"/>
  <c r="H24" i="18"/>
  <c r="H23" i="18"/>
  <c r="H22" i="18"/>
  <c r="H21" i="18"/>
  <c r="H20" i="18"/>
  <c r="H19" i="18"/>
  <c r="H18" i="18"/>
  <c r="H17" i="18"/>
  <c r="H16" i="18"/>
  <c r="H15" i="18"/>
  <c r="H14" i="18"/>
  <c r="H13" i="18"/>
  <c r="H12" i="18"/>
  <c r="H11" i="18"/>
  <c r="H10" i="18"/>
  <c r="H9" i="18"/>
  <c r="H8" i="18"/>
  <c r="H7" i="18"/>
  <c r="H6" i="18"/>
  <c r="K4" i="18"/>
  <c r="AH52" i="18" s="1"/>
  <c r="J4" i="18"/>
  <c r="Y59" i="18" s="1"/>
  <c r="I4" i="18"/>
  <c r="S59" i="18" s="1"/>
  <c r="M59" i="17"/>
  <c r="L59" i="17"/>
  <c r="K59" i="17"/>
  <c r="J59" i="17"/>
  <c r="M58" i="17"/>
  <c r="L58" i="17"/>
  <c r="K58" i="17"/>
  <c r="J58" i="17"/>
  <c r="M57" i="17"/>
  <c r="L57" i="17"/>
  <c r="K57" i="17"/>
  <c r="J57" i="17"/>
  <c r="M56" i="17"/>
  <c r="L56" i="17"/>
  <c r="K56" i="17"/>
  <c r="J56" i="17"/>
  <c r="M55" i="17"/>
  <c r="L55" i="17"/>
  <c r="K55" i="17"/>
  <c r="J55" i="17"/>
  <c r="M54" i="17"/>
  <c r="L54" i="17"/>
  <c r="K54" i="17"/>
  <c r="J54" i="17"/>
  <c r="W53" i="17"/>
  <c r="W54" i="17" s="1"/>
  <c r="W55" i="17" s="1"/>
  <c r="W56" i="17" s="1"/>
  <c r="W57" i="17" s="1"/>
  <c r="W58" i="17" s="1"/>
  <c r="W59" i="17" s="1"/>
  <c r="M53" i="17"/>
  <c r="L53" i="17"/>
  <c r="K53" i="17"/>
  <c r="J53" i="17"/>
  <c r="AD52" i="17"/>
  <c r="AD53" i="17" s="1"/>
  <c r="AD54" i="17" s="1"/>
  <c r="AD55" i="17" s="1"/>
  <c r="AD56" i="17" s="1"/>
  <c r="AD57" i="17" s="1"/>
  <c r="AD58" i="17" s="1"/>
  <c r="AD59" i="17" s="1"/>
  <c r="W52" i="17"/>
  <c r="P52" i="17"/>
  <c r="P53" i="17" s="1"/>
  <c r="P54" i="17" s="1"/>
  <c r="P55" i="17" s="1"/>
  <c r="P56" i="17" s="1"/>
  <c r="P57" i="17" s="1"/>
  <c r="P58" i="17" s="1"/>
  <c r="P59" i="17" s="1"/>
  <c r="M52" i="17"/>
  <c r="L52" i="17"/>
  <c r="K52" i="17"/>
  <c r="J52" i="17"/>
  <c r="I52" i="17"/>
  <c r="I53" i="17" s="1"/>
  <c r="I54" i="17" s="1"/>
  <c r="I55" i="17" s="1"/>
  <c r="I56" i="17" s="1"/>
  <c r="I57" i="17" s="1"/>
  <c r="I58" i="17" s="1"/>
  <c r="I59" i="17" s="1"/>
  <c r="B52" i="17"/>
  <c r="B53" i="17" s="1"/>
  <c r="B54" i="17" s="1"/>
  <c r="B55" i="17" s="1"/>
  <c r="B56" i="17" s="1"/>
  <c r="B57" i="17" s="1"/>
  <c r="B58" i="17" s="1"/>
  <c r="B59" i="17" s="1"/>
  <c r="M51" i="17"/>
  <c r="L51" i="17"/>
  <c r="K51" i="17"/>
  <c r="J51" i="17"/>
  <c r="M50" i="17"/>
  <c r="L50" i="17"/>
  <c r="K50" i="17"/>
  <c r="J50" i="17"/>
  <c r="M49" i="17"/>
  <c r="L49" i="17"/>
  <c r="K49" i="17"/>
  <c r="J49" i="17"/>
  <c r="M48" i="17"/>
  <c r="L48" i="17"/>
  <c r="K48" i="17"/>
  <c r="J48" i="17"/>
  <c r="M47" i="17"/>
  <c r="L47" i="17"/>
  <c r="K47" i="17"/>
  <c r="J47" i="17"/>
  <c r="M46" i="17"/>
  <c r="L46" i="17"/>
  <c r="K46" i="17"/>
  <c r="J46" i="17"/>
  <c r="M45" i="17"/>
  <c r="L45" i="17"/>
  <c r="K45" i="17"/>
  <c r="J45" i="17"/>
  <c r="W44" i="17"/>
  <c r="W45" i="17" s="1"/>
  <c r="W46" i="17" s="1"/>
  <c r="W47" i="17" s="1"/>
  <c r="W48" i="17" s="1"/>
  <c r="W49" i="17" s="1"/>
  <c r="W50" i="17" s="1"/>
  <c r="M44" i="17"/>
  <c r="L44" i="17"/>
  <c r="K44" i="17"/>
  <c r="J44" i="17"/>
  <c r="AD43" i="17"/>
  <c r="AD44" i="17" s="1"/>
  <c r="AD45" i="17" s="1"/>
  <c r="AD46" i="17" s="1"/>
  <c r="AD47" i="17" s="1"/>
  <c r="AD48" i="17" s="1"/>
  <c r="AD49" i="17" s="1"/>
  <c r="AD50" i="17" s="1"/>
  <c r="M43" i="17"/>
  <c r="L43" i="17"/>
  <c r="K43" i="17"/>
  <c r="J43" i="17"/>
  <c r="B43" i="17"/>
  <c r="B44" i="17" s="1"/>
  <c r="B45" i="17" s="1"/>
  <c r="B46" i="17" s="1"/>
  <c r="B47" i="17" s="1"/>
  <c r="B48" i="17" s="1"/>
  <c r="B49" i="17" s="1"/>
  <c r="B50" i="17" s="1"/>
  <c r="AD42" i="17"/>
  <c r="W42" i="17"/>
  <c r="W43" i="17" s="1"/>
  <c r="P42" i="17"/>
  <c r="P43" i="17" s="1"/>
  <c r="P44" i="17" s="1"/>
  <c r="P45" i="17" s="1"/>
  <c r="P46" i="17" s="1"/>
  <c r="P47" i="17" s="1"/>
  <c r="P48" i="17" s="1"/>
  <c r="P49" i="17" s="1"/>
  <c r="P50" i="17" s="1"/>
  <c r="M42" i="17"/>
  <c r="L42" i="17"/>
  <c r="K42" i="17"/>
  <c r="J42" i="17"/>
  <c r="I42" i="17"/>
  <c r="I43" i="17" s="1"/>
  <c r="I44" i="17" s="1"/>
  <c r="I45" i="17" s="1"/>
  <c r="I46" i="17" s="1"/>
  <c r="I47" i="17" s="1"/>
  <c r="I48" i="17" s="1"/>
  <c r="I49" i="17" s="1"/>
  <c r="I50" i="17" s="1"/>
  <c r="B42" i="17"/>
  <c r="M41" i="17"/>
  <c r="L41" i="17"/>
  <c r="K41" i="17"/>
  <c r="J41" i="17"/>
  <c r="H34" i="17"/>
  <c r="H33" i="17"/>
  <c r="H32" i="17"/>
  <c r="H31" i="17"/>
  <c r="H30" i="17"/>
  <c r="H29" i="17"/>
  <c r="H28" i="17"/>
  <c r="H27" i="17"/>
  <c r="H26" i="17"/>
  <c r="H25" i="17"/>
  <c r="H24" i="17"/>
  <c r="H23" i="17"/>
  <c r="H22" i="17"/>
  <c r="H21" i="17"/>
  <c r="H20" i="17"/>
  <c r="H19" i="17"/>
  <c r="H18" i="17"/>
  <c r="H17" i="17"/>
  <c r="H16" i="17"/>
  <c r="H15" i="17"/>
  <c r="H14" i="17"/>
  <c r="H13" i="17"/>
  <c r="H12" i="17"/>
  <c r="H11" i="17"/>
  <c r="H10" i="17"/>
  <c r="H9" i="17"/>
  <c r="H8" i="17"/>
  <c r="H7" i="17"/>
  <c r="H6" i="17"/>
  <c r="K4" i="17"/>
  <c r="K16" i="17" s="1"/>
  <c r="J4" i="17"/>
  <c r="I4" i="17"/>
  <c r="R47" i="17" s="1"/>
  <c r="M59" i="16"/>
  <c r="L59" i="16"/>
  <c r="K59" i="16"/>
  <c r="J59" i="16"/>
  <c r="P58" i="16"/>
  <c r="P59" i="16" s="1"/>
  <c r="M58" i="16"/>
  <c r="L58" i="16"/>
  <c r="K58" i="16"/>
  <c r="J58" i="16"/>
  <c r="M57" i="16"/>
  <c r="L57" i="16"/>
  <c r="K57" i="16"/>
  <c r="J57" i="16"/>
  <c r="M56" i="16"/>
  <c r="L56" i="16"/>
  <c r="K56" i="16"/>
  <c r="J56" i="16"/>
  <c r="M55" i="16"/>
  <c r="L55" i="16"/>
  <c r="K55" i="16"/>
  <c r="J55" i="16"/>
  <c r="P54" i="16"/>
  <c r="P55" i="16" s="1"/>
  <c r="P56" i="16" s="1"/>
  <c r="P57" i="16" s="1"/>
  <c r="M54" i="16"/>
  <c r="L54" i="16"/>
  <c r="K54" i="16"/>
  <c r="J54" i="16"/>
  <c r="W53" i="16"/>
  <c r="W54" i="16" s="1"/>
  <c r="W55" i="16" s="1"/>
  <c r="W56" i="16" s="1"/>
  <c r="W57" i="16" s="1"/>
  <c r="W58" i="16" s="1"/>
  <c r="W59" i="16" s="1"/>
  <c r="P53" i="16"/>
  <c r="M53" i="16"/>
  <c r="L53" i="16"/>
  <c r="K53" i="16"/>
  <c r="J53" i="16"/>
  <c r="AD52" i="16"/>
  <c r="AD53" i="16" s="1"/>
  <c r="AD54" i="16" s="1"/>
  <c r="AD55" i="16" s="1"/>
  <c r="AD56" i="16" s="1"/>
  <c r="AD57" i="16" s="1"/>
  <c r="AD58" i="16" s="1"/>
  <c r="AD59" i="16" s="1"/>
  <c r="W52" i="16"/>
  <c r="P52" i="16"/>
  <c r="M52" i="16"/>
  <c r="L52" i="16"/>
  <c r="K52" i="16"/>
  <c r="J52" i="16"/>
  <c r="I52" i="16"/>
  <c r="I53" i="16" s="1"/>
  <c r="I54" i="16" s="1"/>
  <c r="I55" i="16" s="1"/>
  <c r="I56" i="16" s="1"/>
  <c r="I57" i="16" s="1"/>
  <c r="I58" i="16" s="1"/>
  <c r="I59" i="16" s="1"/>
  <c r="B52" i="16"/>
  <c r="B53" i="16" s="1"/>
  <c r="B54" i="16" s="1"/>
  <c r="B55" i="16" s="1"/>
  <c r="B56" i="16" s="1"/>
  <c r="B57" i="16" s="1"/>
  <c r="B58" i="16" s="1"/>
  <c r="B59" i="16" s="1"/>
  <c r="M51" i="16"/>
  <c r="L51" i="16"/>
  <c r="K51" i="16"/>
  <c r="J51" i="16"/>
  <c r="M50" i="16"/>
  <c r="L50" i="16"/>
  <c r="K50" i="16"/>
  <c r="J50" i="16"/>
  <c r="M49" i="16"/>
  <c r="L49" i="16"/>
  <c r="K49" i="16"/>
  <c r="J49" i="16"/>
  <c r="W48" i="16"/>
  <c r="W49" i="16" s="1"/>
  <c r="W50" i="16" s="1"/>
  <c r="M48" i="16"/>
  <c r="L48" i="16"/>
  <c r="K48" i="16"/>
  <c r="J48" i="16"/>
  <c r="M47" i="16"/>
  <c r="L47" i="16"/>
  <c r="K47" i="16"/>
  <c r="J47" i="16"/>
  <c r="M46" i="16"/>
  <c r="L46" i="16"/>
  <c r="K46" i="16"/>
  <c r="J46" i="16"/>
  <c r="I46" i="16"/>
  <c r="I47" i="16" s="1"/>
  <c r="I48" i="16" s="1"/>
  <c r="I49" i="16" s="1"/>
  <c r="I50" i="16" s="1"/>
  <c r="M45" i="16"/>
  <c r="L45" i="16"/>
  <c r="K45" i="16"/>
  <c r="J45" i="16"/>
  <c r="W44" i="16"/>
  <c r="W45" i="16" s="1"/>
  <c r="W46" i="16" s="1"/>
  <c r="W47" i="16" s="1"/>
  <c r="M44" i="16"/>
  <c r="L44" i="16"/>
  <c r="K44" i="16"/>
  <c r="J44" i="16"/>
  <c r="AD43" i="16"/>
  <c r="AD44" i="16" s="1"/>
  <c r="AD45" i="16" s="1"/>
  <c r="AD46" i="16" s="1"/>
  <c r="AD47" i="16" s="1"/>
  <c r="AD48" i="16" s="1"/>
  <c r="AD49" i="16" s="1"/>
  <c r="AD50" i="16" s="1"/>
  <c r="W43" i="16"/>
  <c r="M43" i="16"/>
  <c r="L43" i="16"/>
  <c r="K43" i="16"/>
  <c r="J43" i="16"/>
  <c r="B43" i="16"/>
  <c r="B44" i="16" s="1"/>
  <c r="B45" i="16" s="1"/>
  <c r="B46" i="16" s="1"/>
  <c r="B47" i="16" s="1"/>
  <c r="B48" i="16" s="1"/>
  <c r="B49" i="16" s="1"/>
  <c r="B50" i="16" s="1"/>
  <c r="AD42" i="16"/>
  <c r="W42" i="16"/>
  <c r="P42" i="16"/>
  <c r="P43" i="16" s="1"/>
  <c r="P44" i="16" s="1"/>
  <c r="P45" i="16" s="1"/>
  <c r="P46" i="16" s="1"/>
  <c r="P47" i="16" s="1"/>
  <c r="P48" i="16" s="1"/>
  <c r="P49" i="16" s="1"/>
  <c r="P50" i="16" s="1"/>
  <c r="M42" i="16"/>
  <c r="L42" i="16"/>
  <c r="K42" i="16"/>
  <c r="J42" i="16"/>
  <c r="I42" i="16"/>
  <c r="I43" i="16" s="1"/>
  <c r="I44" i="16" s="1"/>
  <c r="I45" i="16" s="1"/>
  <c r="B42" i="16"/>
  <c r="M41" i="16"/>
  <c r="L41" i="16"/>
  <c r="K41" i="16"/>
  <c r="J41" i="16"/>
  <c r="H34" i="16"/>
  <c r="H33" i="16"/>
  <c r="H32" i="16"/>
  <c r="H31" i="16"/>
  <c r="H30" i="16"/>
  <c r="H29" i="16"/>
  <c r="H28" i="16"/>
  <c r="H27" i="16"/>
  <c r="H26" i="16"/>
  <c r="H25" i="16"/>
  <c r="H24" i="16"/>
  <c r="H23" i="16"/>
  <c r="H22" i="16"/>
  <c r="H21" i="16"/>
  <c r="H20" i="16"/>
  <c r="H19" i="16"/>
  <c r="H18" i="16"/>
  <c r="H17" i="16"/>
  <c r="H16" i="16"/>
  <c r="H15" i="16"/>
  <c r="H14" i="16"/>
  <c r="H13" i="16"/>
  <c r="H12" i="16"/>
  <c r="H11" i="16"/>
  <c r="H10" i="16"/>
  <c r="H9" i="16"/>
  <c r="H8" i="16"/>
  <c r="H7" i="16"/>
  <c r="H6" i="16"/>
  <c r="K4" i="16"/>
  <c r="J4" i="16"/>
  <c r="Y59" i="16" s="1"/>
  <c r="I4" i="16"/>
  <c r="M59" i="15"/>
  <c r="L59" i="15"/>
  <c r="K59" i="15"/>
  <c r="J59" i="15"/>
  <c r="P58" i="15"/>
  <c r="P59" i="15" s="1"/>
  <c r="M58" i="15"/>
  <c r="L58" i="15"/>
  <c r="K58" i="15"/>
  <c r="J58" i="15"/>
  <c r="M57" i="15"/>
  <c r="L57" i="15"/>
  <c r="K57" i="15"/>
  <c r="J57" i="15"/>
  <c r="M56" i="15"/>
  <c r="L56" i="15"/>
  <c r="K56" i="15"/>
  <c r="J56" i="15"/>
  <c r="M55" i="15"/>
  <c r="L55" i="15"/>
  <c r="K55" i="15"/>
  <c r="J55" i="15"/>
  <c r="P54" i="15"/>
  <c r="P55" i="15" s="1"/>
  <c r="P56" i="15" s="1"/>
  <c r="P57" i="15" s="1"/>
  <c r="M54" i="15"/>
  <c r="L54" i="15"/>
  <c r="K54" i="15"/>
  <c r="J54" i="15"/>
  <c r="W53" i="15"/>
  <c r="W54" i="15" s="1"/>
  <c r="W55" i="15" s="1"/>
  <c r="W56" i="15" s="1"/>
  <c r="W57" i="15" s="1"/>
  <c r="W58" i="15" s="1"/>
  <c r="W59" i="15" s="1"/>
  <c r="P53" i="15"/>
  <c r="M53" i="15"/>
  <c r="L53" i="15"/>
  <c r="K53" i="15"/>
  <c r="J53" i="15"/>
  <c r="AD52" i="15"/>
  <c r="AD53" i="15" s="1"/>
  <c r="AD54" i="15" s="1"/>
  <c r="AD55" i="15" s="1"/>
  <c r="AD56" i="15" s="1"/>
  <c r="AD57" i="15" s="1"/>
  <c r="AD58" i="15" s="1"/>
  <c r="AD59" i="15" s="1"/>
  <c r="W52" i="15"/>
  <c r="P52" i="15"/>
  <c r="M52" i="15"/>
  <c r="L52" i="15"/>
  <c r="K52" i="15"/>
  <c r="J52" i="15"/>
  <c r="I52" i="15"/>
  <c r="I53" i="15" s="1"/>
  <c r="I54" i="15" s="1"/>
  <c r="I55" i="15" s="1"/>
  <c r="I56" i="15" s="1"/>
  <c r="I57" i="15" s="1"/>
  <c r="I58" i="15" s="1"/>
  <c r="I59" i="15" s="1"/>
  <c r="B52" i="15"/>
  <c r="B53" i="15" s="1"/>
  <c r="B54" i="15" s="1"/>
  <c r="B55" i="15" s="1"/>
  <c r="B56" i="15" s="1"/>
  <c r="B57" i="15" s="1"/>
  <c r="B58" i="15" s="1"/>
  <c r="B59" i="15" s="1"/>
  <c r="M51" i="15"/>
  <c r="L51" i="15"/>
  <c r="K51" i="15"/>
  <c r="J51" i="15"/>
  <c r="M50" i="15"/>
  <c r="L50" i="15"/>
  <c r="K50" i="15"/>
  <c r="J50" i="15"/>
  <c r="M49" i="15"/>
  <c r="L49" i="15"/>
  <c r="K49" i="15"/>
  <c r="J49" i="15"/>
  <c r="W48" i="15"/>
  <c r="W49" i="15" s="1"/>
  <c r="W50" i="15" s="1"/>
  <c r="M48" i="15"/>
  <c r="L48" i="15"/>
  <c r="K48" i="15"/>
  <c r="J48" i="15"/>
  <c r="M47" i="15"/>
  <c r="L47" i="15"/>
  <c r="K47" i="15"/>
  <c r="J47" i="15"/>
  <c r="M46" i="15"/>
  <c r="L46" i="15"/>
  <c r="K46" i="15"/>
  <c r="J46" i="15"/>
  <c r="M45" i="15"/>
  <c r="L45" i="15"/>
  <c r="K45" i="15"/>
  <c r="J45" i="15"/>
  <c r="W44" i="15"/>
  <c r="W45" i="15" s="1"/>
  <c r="W46" i="15" s="1"/>
  <c r="W47" i="15" s="1"/>
  <c r="P44" i="15"/>
  <c r="P45" i="15" s="1"/>
  <c r="P46" i="15" s="1"/>
  <c r="P47" i="15" s="1"/>
  <c r="P48" i="15" s="1"/>
  <c r="P49" i="15" s="1"/>
  <c r="P50" i="15" s="1"/>
  <c r="M44" i="15"/>
  <c r="L44" i="15"/>
  <c r="K44" i="15"/>
  <c r="J44" i="15"/>
  <c r="AD43" i="15"/>
  <c r="AD44" i="15" s="1"/>
  <c r="AD45" i="15" s="1"/>
  <c r="AD46" i="15" s="1"/>
  <c r="AD47" i="15" s="1"/>
  <c r="AD48" i="15" s="1"/>
  <c r="AD49" i="15" s="1"/>
  <c r="AD50" i="15" s="1"/>
  <c r="W43" i="15"/>
  <c r="M43" i="15"/>
  <c r="L43" i="15"/>
  <c r="K43" i="15"/>
  <c r="J43" i="15"/>
  <c r="AD42" i="15"/>
  <c r="W42" i="15"/>
  <c r="P42" i="15"/>
  <c r="P43" i="15" s="1"/>
  <c r="M42" i="15"/>
  <c r="L42" i="15"/>
  <c r="K42" i="15"/>
  <c r="J42" i="15"/>
  <c r="I42" i="15"/>
  <c r="I43" i="15" s="1"/>
  <c r="I44" i="15" s="1"/>
  <c r="I45" i="15" s="1"/>
  <c r="I46" i="15" s="1"/>
  <c r="I47" i="15" s="1"/>
  <c r="I48" i="15" s="1"/>
  <c r="I49" i="15" s="1"/>
  <c r="I50" i="15" s="1"/>
  <c r="B42" i="15"/>
  <c r="B43" i="15" s="1"/>
  <c r="B44" i="15" s="1"/>
  <c r="B45" i="15" s="1"/>
  <c r="B46" i="15" s="1"/>
  <c r="B47" i="15" s="1"/>
  <c r="B48" i="15" s="1"/>
  <c r="B49" i="15" s="1"/>
  <c r="B50" i="15" s="1"/>
  <c r="M41" i="15"/>
  <c r="L41" i="15"/>
  <c r="K41" i="15"/>
  <c r="J41" i="15"/>
  <c r="H34" i="15"/>
  <c r="H33" i="15"/>
  <c r="H32" i="15"/>
  <c r="H31" i="15"/>
  <c r="H30" i="15"/>
  <c r="H29" i="15"/>
  <c r="H28" i="15"/>
  <c r="H27" i="15"/>
  <c r="H26" i="15"/>
  <c r="H25" i="15"/>
  <c r="H24" i="15"/>
  <c r="H23" i="15"/>
  <c r="H22" i="15"/>
  <c r="H21" i="15"/>
  <c r="H20" i="15"/>
  <c r="H19" i="15"/>
  <c r="H18" i="15"/>
  <c r="H17" i="15"/>
  <c r="H16" i="15"/>
  <c r="H15" i="15"/>
  <c r="H14" i="15"/>
  <c r="H13" i="15"/>
  <c r="H12" i="15"/>
  <c r="H11" i="15"/>
  <c r="H10" i="15"/>
  <c r="H9" i="15"/>
  <c r="H8" i="15"/>
  <c r="H7" i="15"/>
  <c r="H6" i="15"/>
  <c r="K4" i="15"/>
  <c r="J4" i="15"/>
  <c r="J15" i="15" s="1"/>
  <c r="I4" i="15"/>
  <c r="J51" i="14"/>
  <c r="M59" i="14"/>
  <c r="L59" i="14"/>
  <c r="K59" i="14"/>
  <c r="J59" i="14"/>
  <c r="M58" i="14"/>
  <c r="L58" i="14"/>
  <c r="K58" i="14"/>
  <c r="J58" i="14"/>
  <c r="M57" i="14"/>
  <c r="L57" i="14"/>
  <c r="K57" i="14"/>
  <c r="J57" i="14"/>
  <c r="M56" i="14"/>
  <c r="L56" i="14"/>
  <c r="K56" i="14"/>
  <c r="J56" i="14"/>
  <c r="M55" i="14"/>
  <c r="L55" i="14"/>
  <c r="K55" i="14"/>
  <c r="J55" i="14"/>
  <c r="M54" i="14"/>
  <c r="L54" i="14"/>
  <c r="K54" i="14"/>
  <c r="J54" i="14"/>
  <c r="M53" i="14"/>
  <c r="L53" i="14"/>
  <c r="K53" i="14"/>
  <c r="J53" i="14"/>
  <c r="AD52" i="14"/>
  <c r="AD53" i="14" s="1"/>
  <c r="AD54" i="14" s="1"/>
  <c r="AD55" i="14" s="1"/>
  <c r="AD56" i="14" s="1"/>
  <c r="AD57" i="14" s="1"/>
  <c r="AD58" i="14" s="1"/>
  <c r="AD59" i="14" s="1"/>
  <c r="W52" i="14"/>
  <c r="W53" i="14" s="1"/>
  <c r="W54" i="14" s="1"/>
  <c r="W55" i="14" s="1"/>
  <c r="W56" i="14" s="1"/>
  <c r="W57" i="14" s="1"/>
  <c r="W58" i="14" s="1"/>
  <c r="W59" i="14" s="1"/>
  <c r="P52" i="14"/>
  <c r="P53" i="14" s="1"/>
  <c r="P54" i="14" s="1"/>
  <c r="P55" i="14" s="1"/>
  <c r="P56" i="14" s="1"/>
  <c r="P57" i="14" s="1"/>
  <c r="P58" i="14" s="1"/>
  <c r="P59" i="14" s="1"/>
  <c r="M52" i="14"/>
  <c r="L52" i="14"/>
  <c r="K52" i="14"/>
  <c r="J52" i="14"/>
  <c r="I52" i="14"/>
  <c r="I53" i="14" s="1"/>
  <c r="I54" i="14" s="1"/>
  <c r="I55" i="14" s="1"/>
  <c r="I56" i="14" s="1"/>
  <c r="I57" i="14" s="1"/>
  <c r="I58" i="14" s="1"/>
  <c r="I59" i="14" s="1"/>
  <c r="B52" i="14"/>
  <c r="B53" i="14" s="1"/>
  <c r="B54" i="14" s="1"/>
  <c r="B55" i="14" s="1"/>
  <c r="B56" i="14" s="1"/>
  <c r="B57" i="14" s="1"/>
  <c r="B58" i="14" s="1"/>
  <c r="B59" i="14" s="1"/>
  <c r="M51" i="14"/>
  <c r="L51" i="14"/>
  <c r="K51" i="14"/>
  <c r="M50" i="14"/>
  <c r="L50" i="14"/>
  <c r="K50" i="14"/>
  <c r="J50" i="14"/>
  <c r="M49" i="14"/>
  <c r="L49" i="14"/>
  <c r="K49" i="14"/>
  <c r="J49" i="14"/>
  <c r="M48" i="14"/>
  <c r="L48" i="14"/>
  <c r="K48" i="14"/>
  <c r="J48" i="14"/>
  <c r="M47" i="14"/>
  <c r="L47" i="14"/>
  <c r="K47" i="14"/>
  <c r="J47" i="14"/>
  <c r="M46" i="14"/>
  <c r="L46" i="14"/>
  <c r="K46" i="14"/>
  <c r="J46" i="14"/>
  <c r="M45" i="14"/>
  <c r="L45" i="14"/>
  <c r="K45" i="14"/>
  <c r="J45" i="14"/>
  <c r="W44" i="14"/>
  <c r="W45" i="14" s="1"/>
  <c r="W46" i="14" s="1"/>
  <c r="W47" i="14" s="1"/>
  <c r="W48" i="14" s="1"/>
  <c r="W49" i="14" s="1"/>
  <c r="W50" i="14" s="1"/>
  <c r="M44" i="14"/>
  <c r="L44" i="14"/>
  <c r="K44" i="14"/>
  <c r="J44" i="14"/>
  <c r="AD43" i="14"/>
  <c r="AD44" i="14" s="1"/>
  <c r="AD45" i="14" s="1"/>
  <c r="AD46" i="14" s="1"/>
  <c r="AD47" i="14" s="1"/>
  <c r="AD48" i="14" s="1"/>
  <c r="AD49" i="14" s="1"/>
  <c r="AD50" i="14" s="1"/>
  <c r="W43" i="14"/>
  <c r="P43" i="14"/>
  <c r="P44" i="14" s="1"/>
  <c r="P45" i="14" s="1"/>
  <c r="P46" i="14" s="1"/>
  <c r="P47" i="14" s="1"/>
  <c r="P48" i="14" s="1"/>
  <c r="P49" i="14" s="1"/>
  <c r="P50" i="14" s="1"/>
  <c r="M43" i="14"/>
  <c r="L43" i="14"/>
  <c r="K43" i="14"/>
  <c r="J43" i="14"/>
  <c r="AD42" i="14"/>
  <c r="W42" i="14"/>
  <c r="P42" i="14"/>
  <c r="M42" i="14"/>
  <c r="L42" i="14"/>
  <c r="K42" i="14"/>
  <c r="J42" i="14"/>
  <c r="I42" i="14"/>
  <c r="I43" i="14" s="1"/>
  <c r="I44" i="14" s="1"/>
  <c r="I45" i="14" s="1"/>
  <c r="I46" i="14" s="1"/>
  <c r="I47" i="14" s="1"/>
  <c r="I48" i="14" s="1"/>
  <c r="I49" i="14" s="1"/>
  <c r="I50" i="14" s="1"/>
  <c r="B42" i="14"/>
  <c r="B43" i="14" s="1"/>
  <c r="B44" i="14" s="1"/>
  <c r="B45" i="14" s="1"/>
  <c r="B46" i="14" s="1"/>
  <c r="B47" i="14" s="1"/>
  <c r="B48" i="14" s="1"/>
  <c r="B49" i="14" s="1"/>
  <c r="B50" i="14" s="1"/>
  <c r="M41" i="14"/>
  <c r="L41" i="14"/>
  <c r="K41" i="14"/>
  <c r="J41" i="14"/>
  <c r="H34" i="14"/>
  <c r="H33" i="14"/>
  <c r="H32" i="14"/>
  <c r="H31" i="14"/>
  <c r="H30" i="14"/>
  <c r="H29" i="14"/>
  <c r="H28" i="14"/>
  <c r="H27" i="14"/>
  <c r="H26" i="14"/>
  <c r="H25" i="14"/>
  <c r="H24" i="14"/>
  <c r="H23" i="14"/>
  <c r="H22" i="14"/>
  <c r="H21" i="14"/>
  <c r="H20" i="14"/>
  <c r="H19" i="14"/>
  <c r="H18" i="14"/>
  <c r="H17" i="14"/>
  <c r="H16" i="14"/>
  <c r="H15" i="14"/>
  <c r="H14" i="14"/>
  <c r="H13" i="14"/>
  <c r="H12" i="14"/>
  <c r="H11" i="14"/>
  <c r="H10" i="14"/>
  <c r="H9" i="14"/>
  <c r="H8" i="14"/>
  <c r="H7" i="14"/>
  <c r="H6" i="14"/>
  <c r="K4" i="14"/>
  <c r="AE50" i="14" s="1"/>
  <c r="J4" i="14"/>
  <c r="I4" i="14"/>
  <c r="I6" i="16" l="1"/>
  <c r="I14" i="16"/>
  <c r="I22" i="16"/>
  <c r="I34" i="16"/>
  <c r="R54" i="16"/>
  <c r="Q55" i="16"/>
  <c r="S44" i="18"/>
  <c r="T49" i="18"/>
  <c r="K8" i="17"/>
  <c r="K18" i="17"/>
  <c r="AE57" i="17"/>
  <c r="I8" i="18"/>
  <c r="Q55" i="18"/>
  <c r="S55" i="18"/>
  <c r="I8" i="16"/>
  <c r="I16" i="16"/>
  <c r="I24" i="16"/>
  <c r="T54" i="16"/>
  <c r="S55" i="16"/>
  <c r="X43" i="17"/>
  <c r="Y48" i="17"/>
  <c r="AF43" i="17"/>
  <c r="I16" i="18"/>
  <c r="I6" i="15"/>
  <c r="S44" i="16"/>
  <c r="T49" i="16"/>
  <c r="K20" i="17"/>
  <c r="AF48" i="17"/>
  <c r="K10" i="17"/>
  <c r="K24" i="17"/>
  <c r="R41" i="17"/>
  <c r="AE42" i="17"/>
  <c r="I24" i="18"/>
  <c r="AF41" i="18"/>
  <c r="I6" i="18"/>
  <c r="I14" i="18"/>
  <c r="I22" i="18"/>
  <c r="I34" i="18"/>
  <c r="Y46" i="18"/>
  <c r="R49" i="18"/>
  <c r="Q50" i="18"/>
  <c r="S50" i="18"/>
  <c r="R56" i="18"/>
  <c r="Z45" i="18"/>
  <c r="I12" i="18"/>
  <c r="I20" i="18"/>
  <c r="X47" i="18"/>
  <c r="Q51" i="18"/>
  <c r="X51" i="18"/>
  <c r="S53" i="18"/>
  <c r="Q57" i="18"/>
  <c r="I10" i="18"/>
  <c r="I18" i="18"/>
  <c r="I26" i="18"/>
  <c r="J27" i="18"/>
  <c r="T43" i="18"/>
  <c r="AA44" i="18"/>
  <c r="R54" i="18"/>
  <c r="T54" i="18"/>
  <c r="K17" i="18"/>
  <c r="K25" i="18"/>
  <c r="AG45" i="18"/>
  <c r="AF48" i="18"/>
  <c r="Y48" i="18"/>
  <c r="R48" i="18"/>
  <c r="AF51" i="18"/>
  <c r="AE52" i="18"/>
  <c r="AE56" i="18"/>
  <c r="AE57" i="18"/>
  <c r="AH59" i="18"/>
  <c r="AA59" i="18"/>
  <c r="T59" i="18"/>
  <c r="J6" i="18"/>
  <c r="J8" i="18"/>
  <c r="J10" i="18"/>
  <c r="J12" i="18"/>
  <c r="J14" i="18"/>
  <c r="J16" i="18"/>
  <c r="J18" i="18"/>
  <c r="J20" i="18"/>
  <c r="J22" i="18"/>
  <c r="J24" i="18"/>
  <c r="K27" i="18"/>
  <c r="I28" i="18"/>
  <c r="J29" i="18"/>
  <c r="AE41" i="18"/>
  <c r="R41" i="18"/>
  <c r="AH42" i="18"/>
  <c r="AA42" i="18"/>
  <c r="T42" i="18"/>
  <c r="Y42" i="18"/>
  <c r="AE43" i="18"/>
  <c r="R43" i="18"/>
  <c r="AH43" i="18"/>
  <c r="AH44" i="18"/>
  <c r="AG44" i="18"/>
  <c r="AH45" i="18"/>
  <c r="AF45" i="18"/>
  <c r="AG46" i="18"/>
  <c r="AE46" i="18"/>
  <c r="AG47" i="18"/>
  <c r="Z47" i="18"/>
  <c r="S47" i="18"/>
  <c r="S48" i="18"/>
  <c r="AA48" i="18"/>
  <c r="AG49" i="18"/>
  <c r="Z49" i="18"/>
  <c r="AF50" i="18"/>
  <c r="Y50" i="18"/>
  <c r="AG51" i="18"/>
  <c r="AE51" i="18"/>
  <c r="AF52" i="18"/>
  <c r="R52" i="18"/>
  <c r="AH53" i="18"/>
  <c r="AA53" i="18"/>
  <c r="AG54" i="18"/>
  <c r="Z54" i="18"/>
  <c r="AF55" i="18"/>
  <c r="Y55" i="18"/>
  <c r="AF56" i="18"/>
  <c r="X56" i="18"/>
  <c r="AF57" i="18"/>
  <c r="Y57" i="18"/>
  <c r="R57" i="18"/>
  <c r="R58" i="18"/>
  <c r="T58" i="18"/>
  <c r="Q59" i="18"/>
  <c r="K34" i="18"/>
  <c r="K32" i="18"/>
  <c r="K30" i="18"/>
  <c r="K28" i="18"/>
  <c r="K26" i="18"/>
  <c r="K9" i="18"/>
  <c r="K13" i="18"/>
  <c r="K15" i="18"/>
  <c r="K19" i="18"/>
  <c r="K23" i="18"/>
  <c r="K33" i="18"/>
  <c r="AH41" i="18"/>
  <c r="AG42" i="18"/>
  <c r="AF46" i="18"/>
  <c r="AE58" i="18"/>
  <c r="X58" i="18"/>
  <c r="Q58" i="18"/>
  <c r="R59" i="18"/>
  <c r="S58" i="18"/>
  <c r="T57" i="18"/>
  <c r="Q56" i="18"/>
  <c r="R55" i="18"/>
  <c r="S54" i="18"/>
  <c r="T53" i="18"/>
  <c r="Q52" i="18"/>
  <c r="R50" i="18"/>
  <c r="S49" i="18"/>
  <c r="T48" i="18"/>
  <c r="Q47" i="18"/>
  <c r="R46" i="18"/>
  <c r="S45" i="18"/>
  <c r="T44" i="18"/>
  <c r="Q43" i="18"/>
  <c r="R42" i="18"/>
  <c r="I33" i="18"/>
  <c r="I31" i="18"/>
  <c r="I29" i="18"/>
  <c r="I27" i="18"/>
  <c r="K6" i="18"/>
  <c r="I7" i="18"/>
  <c r="K8" i="18"/>
  <c r="I9" i="18"/>
  <c r="K10" i="18"/>
  <c r="I11" i="18"/>
  <c r="K12" i="18"/>
  <c r="I13" i="18"/>
  <c r="K14" i="18"/>
  <c r="I15" i="18"/>
  <c r="K16" i="18"/>
  <c r="I17" i="18"/>
  <c r="K18" i="18"/>
  <c r="I19" i="18"/>
  <c r="K20" i="18"/>
  <c r="I21" i="18"/>
  <c r="K22" i="18"/>
  <c r="I23" i="18"/>
  <c r="K24" i="18"/>
  <c r="I25" i="18"/>
  <c r="K29" i="18"/>
  <c r="I30" i="18"/>
  <c r="J31" i="18"/>
  <c r="Y41" i="18"/>
  <c r="Q42" i="18"/>
  <c r="AF43" i="18"/>
  <c r="AE44" i="18"/>
  <c r="Q44" i="18"/>
  <c r="AE45" i="18"/>
  <c r="X45" i="18"/>
  <c r="Q45" i="18"/>
  <c r="AH46" i="18"/>
  <c r="AA46" i="18"/>
  <c r="T46" i="18"/>
  <c r="T47" i="18"/>
  <c r="AH47" i="18"/>
  <c r="AH48" i="18"/>
  <c r="AG48" i="18"/>
  <c r="AH49" i="18"/>
  <c r="AF49" i="18"/>
  <c r="AG50" i="18"/>
  <c r="AE50" i="18"/>
  <c r="AH51" i="18"/>
  <c r="AG52" i="18"/>
  <c r="Z52" i="18"/>
  <c r="S52" i="18"/>
  <c r="AE53" i="18"/>
  <c r="AG53" i="18"/>
  <c r="AH54" i="18"/>
  <c r="AF54" i="18"/>
  <c r="AG55" i="18"/>
  <c r="AE55" i="18"/>
  <c r="AG56" i="18"/>
  <c r="Z56" i="18"/>
  <c r="S56" i="18"/>
  <c r="S57" i="18"/>
  <c r="AA57" i="18"/>
  <c r="AG58" i="18"/>
  <c r="Z58" i="18"/>
  <c r="AF59" i="18"/>
  <c r="K7" i="18"/>
  <c r="K11" i="18"/>
  <c r="K21" i="18"/>
  <c r="AF47" i="18"/>
  <c r="X59" i="18"/>
  <c r="Y58" i="18"/>
  <c r="Z57" i="18"/>
  <c r="AA56" i="18"/>
  <c r="X55" i="18"/>
  <c r="Y54" i="18"/>
  <c r="Z53" i="18"/>
  <c r="AA52" i="18"/>
  <c r="X50" i="18"/>
  <c r="Y49" i="18"/>
  <c r="Z48" i="18"/>
  <c r="AA47" i="18"/>
  <c r="X46" i="18"/>
  <c r="Y45" i="18"/>
  <c r="Z44" i="18"/>
  <c r="AA43" i="18"/>
  <c r="X42" i="18"/>
  <c r="J34" i="18"/>
  <c r="J32" i="18"/>
  <c r="J30" i="18"/>
  <c r="J28" i="18"/>
  <c r="J26" i="18"/>
  <c r="J7" i="18"/>
  <c r="J9" i="18"/>
  <c r="J11" i="18"/>
  <c r="J13" i="18"/>
  <c r="J15" i="18"/>
  <c r="J17" i="18"/>
  <c r="J19" i="18"/>
  <c r="J21" i="18"/>
  <c r="J23" i="18"/>
  <c r="J25" i="18"/>
  <c r="K31" i="18"/>
  <c r="I32" i="18"/>
  <c r="J33" i="18"/>
  <c r="AG41" i="18"/>
  <c r="AF42" i="18"/>
  <c r="S42" i="18"/>
  <c r="AE42" i="18"/>
  <c r="AG43" i="18"/>
  <c r="Z43" i="18"/>
  <c r="S43" i="18"/>
  <c r="X43" i="18"/>
  <c r="AF44" i="18"/>
  <c r="Y44" i="18"/>
  <c r="R44" i="18"/>
  <c r="R45" i="18"/>
  <c r="T45" i="18"/>
  <c r="Q46" i="18"/>
  <c r="S46" i="18"/>
  <c r="AE47" i="18"/>
  <c r="R47" i="18"/>
  <c r="AE48" i="18"/>
  <c r="Q48" i="18"/>
  <c r="AE49" i="18"/>
  <c r="X49" i="18"/>
  <c r="Q49" i="18"/>
  <c r="AH50" i="18"/>
  <c r="AA50" i="18"/>
  <c r="T50" i="18"/>
  <c r="T52" i="18"/>
  <c r="X52" i="18"/>
  <c r="AF53" i="18"/>
  <c r="Y53" i="18"/>
  <c r="R53" i="18"/>
  <c r="Q53" i="18"/>
  <c r="AE54" i="18"/>
  <c r="X54" i="18"/>
  <c r="Q54" i="18"/>
  <c r="AH55" i="18"/>
  <c r="AA55" i="18"/>
  <c r="T55" i="18"/>
  <c r="T56" i="18"/>
  <c r="AH56" i="18"/>
  <c r="AH57" i="18"/>
  <c r="AG57" i="18"/>
  <c r="AH58" i="18"/>
  <c r="AF58" i="18"/>
  <c r="AG59" i="18"/>
  <c r="AE59" i="18"/>
  <c r="S41" i="18"/>
  <c r="Z41" i="18"/>
  <c r="Z42" i="18"/>
  <c r="Y43" i="18"/>
  <c r="X44" i="18"/>
  <c r="AA45" i="18"/>
  <c r="Z46" i="18"/>
  <c r="Y47" i="18"/>
  <c r="X48" i="18"/>
  <c r="AA49" i="18"/>
  <c r="Z50" i="18"/>
  <c r="R51" i="18"/>
  <c r="Y51" i="18"/>
  <c r="Y52" i="18"/>
  <c r="X53" i="18"/>
  <c r="AA54" i="18"/>
  <c r="Z55" i="18"/>
  <c r="Y56" i="18"/>
  <c r="X57" i="18"/>
  <c r="AA58" i="18"/>
  <c r="Z59" i="18"/>
  <c r="T41" i="18"/>
  <c r="AA41" i="18"/>
  <c r="S51" i="18"/>
  <c r="Z51" i="18"/>
  <c r="Q41" i="18"/>
  <c r="X41" i="18"/>
  <c r="T51" i="18"/>
  <c r="AA51" i="18"/>
  <c r="X55" i="17"/>
  <c r="K6" i="17"/>
  <c r="K14" i="17"/>
  <c r="K22" i="17"/>
  <c r="AG41" i="17"/>
  <c r="X42" i="17"/>
  <c r="X46" i="17"/>
  <c r="AE48" i="17"/>
  <c r="Q51" i="17"/>
  <c r="X52" i="17"/>
  <c r="Y54" i="17"/>
  <c r="AF56" i="17"/>
  <c r="K12" i="17"/>
  <c r="Y45" i="17"/>
  <c r="AF47" i="17"/>
  <c r="AF51" i="17"/>
  <c r="AA52" i="17"/>
  <c r="I33" i="17"/>
  <c r="I31" i="17"/>
  <c r="I29" i="17"/>
  <c r="I27" i="17"/>
  <c r="I7" i="17"/>
  <c r="I9" i="17"/>
  <c r="I11" i="17"/>
  <c r="I13" i="17"/>
  <c r="I15" i="17"/>
  <c r="I17" i="17"/>
  <c r="I19" i="17"/>
  <c r="I21" i="17"/>
  <c r="I23" i="17"/>
  <c r="I25" i="17"/>
  <c r="AF44" i="17"/>
  <c r="Y44" i="17"/>
  <c r="R44" i="17"/>
  <c r="Q47" i="17"/>
  <c r="Q48" i="17"/>
  <c r="AH50" i="17"/>
  <c r="AA50" i="17"/>
  <c r="T50" i="17"/>
  <c r="T54" i="17"/>
  <c r="S55" i="17"/>
  <c r="AE58" i="17"/>
  <c r="X58" i="17"/>
  <c r="Q58" i="17"/>
  <c r="AH59" i="17"/>
  <c r="AA59" i="17"/>
  <c r="T59" i="17"/>
  <c r="J33" i="17"/>
  <c r="J31" i="17"/>
  <c r="J29" i="17"/>
  <c r="J27" i="17"/>
  <c r="X53" i="17"/>
  <c r="Y52" i="17"/>
  <c r="Z50" i="17"/>
  <c r="AA49" i="17"/>
  <c r="X48" i="17"/>
  <c r="Y47" i="17"/>
  <c r="Z46" i="17"/>
  <c r="AA45" i="17"/>
  <c r="X44" i="17"/>
  <c r="J34" i="17"/>
  <c r="J32" i="17"/>
  <c r="J30" i="17"/>
  <c r="J28" i="17"/>
  <c r="J26" i="17"/>
  <c r="J7" i="17"/>
  <c r="J11" i="17"/>
  <c r="J13" i="17"/>
  <c r="J15" i="17"/>
  <c r="J17" i="17"/>
  <c r="J21" i="17"/>
  <c r="AF41" i="17"/>
  <c r="S42" i="17"/>
  <c r="AG43" i="17"/>
  <c r="Z43" i="17"/>
  <c r="S43" i="17"/>
  <c r="Z44" i="17"/>
  <c r="S45" i="17"/>
  <c r="R46" i="17"/>
  <c r="Y46" i="17"/>
  <c r="X47" i="17"/>
  <c r="T49" i="17"/>
  <c r="X50" i="17"/>
  <c r="S50" i="17"/>
  <c r="X51" i="17"/>
  <c r="Q52" i="17"/>
  <c r="Z53" i="17"/>
  <c r="Z54" i="17"/>
  <c r="X56" i="17"/>
  <c r="T58" i="17"/>
  <c r="S59" i="17"/>
  <c r="K34" i="17"/>
  <c r="K32" i="17"/>
  <c r="K30" i="17"/>
  <c r="K28" i="17"/>
  <c r="K26" i="17"/>
  <c r="AE52" i="17"/>
  <c r="AF50" i="17"/>
  <c r="AG49" i="17"/>
  <c r="AH48" i="17"/>
  <c r="AE47" i="17"/>
  <c r="AF46" i="17"/>
  <c r="AG45" i="17"/>
  <c r="I6" i="17"/>
  <c r="K7" i="17"/>
  <c r="I8" i="17"/>
  <c r="K9" i="17"/>
  <c r="I10" i="17"/>
  <c r="K11" i="17"/>
  <c r="I12" i="17"/>
  <c r="K13" i="17"/>
  <c r="I14" i="17"/>
  <c r="K15" i="17"/>
  <c r="I16" i="17"/>
  <c r="K17" i="17"/>
  <c r="I18" i="17"/>
  <c r="K19" i="17"/>
  <c r="I20" i="17"/>
  <c r="K21" i="17"/>
  <c r="I22" i="17"/>
  <c r="K23" i="17"/>
  <c r="I24" i="17"/>
  <c r="K25" i="17"/>
  <c r="I26" i="17"/>
  <c r="K27" i="17"/>
  <c r="I28" i="17"/>
  <c r="K29" i="17"/>
  <c r="I30" i="17"/>
  <c r="K31" i="17"/>
  <c r="I32" i="17"/>
  <c r="K33" i="17"/>
  <c r="I34" i="17"/>
  <c r="AH41" i="17"/>
  <c r="AG42" i="17"/>
  <c r="AA43" i="17"/>
  <c r="AH43" i="17"/>
  <c r="T44" i="17"/>
  <c r="AG44" i="17"/>
  <c r="AH45" i="17"/>
  <c r="AF45" i="17"/>
  <c r="AG46" i="17"/>
  <c r="AE46" i="17"/>
  <c r="AG47" i="17"/>
  <c r="Z47" i="17"/>
  <c r="S47" i="17"/>
  <c r="Z48" i="17"/>
  <c r="AA48" i="17"/>
  <c r="S49" i="17"/>
  <c r="Z49" i="17"/>
  <c r="R50" i="17"/>
  <c r="Y50" i="17"/>
  <c r="AG51" i="17"/>
  <c r="AE51" i="17"/>
  <c r="AF52" i="17"/>
  <c r="R52" i="17"/>
  <c r="AH52" i="17"/>
  <c r="T53" i="17"/>
  <c r="AG53" i="17"/>
  <c r="AH54" i="17"/>
  <c r="AF54" i="17"/>
  <c r="AG55" i="17"/>
  <c r="AE55" i="17"/>
  <c r="AG56" i="17"/>
  <c r="Z56" i="17"/>
  <c r="S56" i="17"/>
  <c r="Z57" i="17"/>
  <c r="AA57" i="17"/>
  <c r="S58" i="17"/>
  <c r="Z58" i="17"/>
  <c r="R59" i="17"/>
  <c r="Y59" i="17"/>
  <c r="Y41" i="17"/>
  <c r="T45" i="17"/>
  <c r="S46" i="17"/>
  <c r="AE49" i="17"/>
  <c r="X49" i="17"/>
  <c r="Q49" i="17"/>
  <c r="AF53" i="17"/>
  <c r="Y53" i="17"/>
  <c r="R53" i="17"/>
  <c r="Q56" i="17"/>
  <c r="R56" i="17"/>
  <c r="Q57" i="17"/>
  <c r="J9" i="17"/>
  <c r="J19" i="17"/>
  <c r="J23" i="17"/>
  <c r="J25" i="17"/>
  <c r="R42" i="17"/>
  <c r="AA44" i="17"/>
  <c r="Z45" i="17"/>
  <c r="R48" i="17"/>
  <c r="Y49" i="17"/>
  <c r="AA53" i="17"/>
  <c r="S54" i="17"/>
  <c r="R55" i="17"/>
  <c r="Y55" i="17"/>
  <c r="AF57" i="17"/>
  <c r="Y57" i="17"/>
  <c r="R57" i="17"/>
  <c r="Y58" i="17"/>
  <c r="X59" i="17"/>
  <c r="J6" i="17"/>
  <c r="J8" i="17"/>
  <c r="J10" i="17"/>
  <c r="J12" i="17"/>
  <c r="J14" i="17"/>
  <c r="J16" i="17"/>
  <c r="J18" i="17"/>
  <c r="J20" i="17"/>
  <c r="J22" i="17"/>
  <c r="J24" i="17"/>
  <c r="AE41" i="17"/>
  <c r="AH42" i="17"/>
  <c r="AA42" i="17"/>
  <c r="T42" i="17"/>
  <c r="Y42" i="17"/>
  <c r="Q43" i="17"/>
  <c r="R43" i="17"/>
  <c r="AE44" i="17"/>
  <c r="Q44" i="17"/>
  <c r="AE45" i="17"/>
  <c r="X45" i="17"/>
  <c r="Q45" i="17"/>
  <c r="AH46" i="17"/>
  <c r="AA46" i="17"/>
  <c r="T46" i="17"/>
  <c r="AA47" i="17"/>
  <c r="AH47" i="17"/>
  <c r="T48" i="17"/>
  <c r="AG48" i="17"/>
  <c r="AH49" i="17"/>
  <c r="AF49" i="17"/>
  <c r="AG50" i="17"/>
  <c r="AE50" i="17"/>
  <c r="AH51" i="17"/>
  <c r="AG52" i="17"/>
  <c r="Z52" i="17"/>
  <c r="S52" i="17"/>
  <c r="AE53" i="17"/>
  <c r="Q53" i="17"/>
  <c r="AE54" i="17"/>
  <c r="X54" i="17"/>
  <c r="Q54" i="17"/>
  <c r="AH55" i="17"/>
  <c r="AA55" i="17"/>
  <c r="T55" i="17"/>
  <c r="AA56" i="17"/>
  <c r="AH56" i="17"/>
  <c r="T57" i="17"/>
  <c r="AG57" i="17"/>
  <c r="AH58" i="17"/>
  <c r="AF58" i="17"/>
  <c r="AG59" i="17"/>
  <c r="AE59" i="17"/>
  <c r="S41" i="17"/>
  <c r="Z41" i="17"/>
  <c r="Z42" i="17"/>
  <c r="AF42" i="17"/>
  <c r="Y43" i="17"/>
  <c r="AE43" i="17"/>
  <c r="AH44" i="17"/>
  <c r="R51" i="17"/>
  <c r="Y51" i="17"/>
  <c r="AH53" i="17"/>
  <c r="AA54" i="17"/>
  <c r="AG54" i="17"/>
  <c r="Z55" i="17"/>
  <c r="AF55" i="17"/>
  <c r="Y56" i="17"/>
  <c r="AE56" i="17"/>
  <c r="X57" i="17"/>
  <c r="AH57" i="17"/>
  <c r="AA58" i="17"/>
  <c r="AG58" i="17"/>
  <c r="Z59" i="17"/>
  <c r="AF59" i="17"/>
  <c r="T41" i="17"/>
  <c r="AA41" i="17"/>
  <c r="Q42" i="17"/>
  <c r="T43" i="17"/>
  <c r="S44" i="17"/>
  <c r="R45" i="17"/>
  <c r="Q46" i="17"/>
  <c r="T47" i="17"/>
  <c r="S48" i="17"/>
  <c r="R49" i="17"/>
  <c r="Q50" i="17"/>
  <c r="S51" i="17"/>
  <c r="Z51" i="17"/>
  <c r="T52" i="17"/>
  <c r="S53" i="17"/>
  <c r="R54" i="17"/>
  <c r="Q55" i="17"/>
  <c r="T56" i="17"/>
  <c r="S57" i="17"/>
  <c r="R58" i="17"/>
  <c r="Q59" i="17"/>
  <c r="Q41" i="17"/>
  <c r="X41" i="17"/>
  <c r="T51" i="17"/>
  <c r="AA51" i="17"/>
  <c r="S59" i="16"/>
  <c r="AH52" i="16"/>
  <c r="I12" i="16"/>
  <c r="I20" i="16"/>
  <c r="Y46" i="16"/>
  <c r="R49" i="16"/>
  <c r="Q50" i="16"/>
  <c r="S50" i="16"/>
  <c r="R56" i="16"/>
  <c r="I10" i="16"/>
  <c r="I18" i="16"/>
  <c r="I26" i="16"/>
  <c r="J27" i="16"/>
  <c r="Y41" i="16"/>
  <c r="T43" i="16"/>
  <c r="AA44" i="16"/>
  <c r="X47" i="16"/>
  <c r="Q51" i="16"/>
  <c r="X51" i="16"/>
  <c r="S53" i="16"/>
  <c r="Q57" i="16"/>
  <c r="Z45" i="16"/>
  <c r="K7" i="16"/>
  <c r="K9" i="16"/>
  <c r="K11" i="16"/>
  <c r="K15" i="16"/>
  <c r="K17" i="16"/>
  <c r="K23" i="16"/>
  <c r="K25" i="16"/>
  <c r="AH41" i="16"/>
  <c r="AG45" i="16"/>
  <c r="AF46" i="16"/>
  <c r="AF47" i="16"/>
  <c r="AF48" i="16"/>
  <c r="Y48" i="16"/>
  <c r="R48" i="16"/>
  <c r="AF51" i="16"/>
  <c r="AE52" i="16"/>
  <c r="AE56" i="16"/>
  <c r="AE57" i="16"/>
  <c r="AE58" i="16"/>
  <c r="X58" i="16"/>
  <c r="Q58" i="16"/>
  <c r="AH59" i="16"/>
  <c r="AA59" i="16"/>
  <c r="T59" i="16"/>
  <c r="J6" i="16"/>
  <c r="J8" i="16"/>
  <c r="J10" i="16"/>
  <c r="J12" i="16"/>
  <c r="J14" i="16"/>
  <c r="J16" i="16"/>
  <c r="J18" i="16"/>
  <c r="J20" i="16"/>
  <c r="J22" i="16"/>
  <c r="J24" i="16"/>
  <c r="K27" i="16"/>
  <c r="I28" i="16"/>
  <c r="J29" i="16"/>
  <c r="AE41" i="16"/>
  <c r="R41" i="16"/>
  <c r="AH42" i="16"/>
  <c r="AA42" i="16"/>
  <c r="T42" i="16"/>
  <c r="Y42" i="16"/>
  <c r="AE43" i="16"/>
  <c r="R43" i="16"/>
  <c r="AH43" i="16"/>
  <c r="AH44" i="16"/>
  <c r="AG44" i="16"/>
  <c r="AH45" i="16"/>
  <c r="AF45" i="16"/>
  <c r="AG46" i="16"/>
  <c r="AE46" i="16"/>
  <c r="AG47" i="16"/>
  <c r="Z47" i="16"/>
  <c r="S47" i="16"/>
  <c r="S48" i="16"/>
  <c r="AA48" i="16"/>
  <c r="AG49" i="16"/>
  <c r="Z49" i="16"/>
  <c r="AF50" i="16"/>
  <c r="Y50" i="16"/>
  <c r="AG51" i="16"/>
  <c r="AE51" i="16"/>
  <c r="AF52" i="16"/>
  <c r="R52" i="16"/>
  <c r="AH53" i="16"/>
  <c r="AA53" i="16"/>
  <c r="AG54" i="16"/>
  <c r="Z54" i="16"/>
  <c r="AF55" i="16"/>
  <c r="Y55" i="16"/>
  <c r="AF56" i="16"/>
  <c r="X56" i="16"/>
  <c r="AF57" i="16"/>
  <c r="Y57" i="16"/>
  <c r="R57" i="16"/>
  <c r="R58" i="16"/>
  <c r="T58" i="16"/>
  <c r="Q59" i="16"/>
  <c r="K34" i="16"/>
  <c r="K32" i="16"/>
  <c r="K30" i="16"/>
  <c r="K28" i="16"/>
  <c r="K26" i="16"/>
  <c r="K21" i="16"/>
  <c r="K33" i="16"/>
  <c r="R59" i="16"/>
  <c r="S58" i="16"/>
  <c r="T57" i="16"/>
  <c r="Q56" i="16"/>
  <c r="R55" i="16"/>
  <c r="S54" i="16"/>
  <c r="T53" i="16"/>
  <c r="Q52" i="16"/>
  <c r="R50" i="16"/>
  <c r="S49" i="16"/>
  <c r="T48" i="16"/>
  <c r="Q47" i="16"/>
  <c r="R46" i="16"/>
  <c r="S45" i="16"/>
  <c r="T44" i="16"/>
  <c r="Q43" i="16"/>
  <c r="R42" i="16"/>
  <c r="I33" i="16"/>
  <c r="I31" i="16"/>
  <c r="I29" i="16"/>
  <c r="I27" i="16"/>
  <c r="K6" i="16"/>
  <c r="I7" i="16"/>
  <c r="K8" i="16"/>
  <c r="I9" i="16"/>
  <c r="K10" i="16"/>
  <c r="I11" i="16"/>
  <c r="K12" i="16"/>
  <c r="I13" i="16"/>
  <c r="K14" i="16"/>
  <c r="I15" i="16"/>
  <c r="K16" i="16"/>
  <c r="I17" i="16"/>
  <c r="K18" i="16"/>
  <c r="I19" i="16"/>
  <c r="K20" i="16"/>
  <c r="I21" i="16"/>
  <c r="K22" i="16"/>
  <c r="I23" i="16"/>
  <c r="K24" i="16"/>
  <c r="I25" i="16"/>
  <c r="K29" i="16"/>
  <c r="I30" i="16"/>
  <c r="J31" i="16"/>
  <c r="Q42" i="16"/>
  <c r="AF43" i="16"/>
  <c r="AE44" i="16"/>
  <c r="Q44" i="16"/>
  <c r="AE45" i="16"/>
  <c r="X45" i="16"/>
  <c r="Q45" i="16"/>
  <c r="AH46" i="16"/>
  <c r="AA46" i="16"/>
  <c r="T46" i="16"/>
  <c r="T47" i="16"/>
  <c r="AH47" i="16"/>
  <c r="AH48" i="16"/>
  <c r="AG48" i="16"/>
  <c r="AH49" i="16"/>
  <c r="AF49" i="16"/>
  <c r="AG50" i="16"/>
  <c r="AE50" i="16"/>
  <c r="AH51" i="16"/>
  <c r="AG52" i="16"/>
  <c r="Z52" i="16"/>
  <c r="S52" i="16"/>
  <c r="AE53" i="16"/>
  <c r="AG53" i="16"/>
  <c r="AH54" i="16"/>
  <c r="AF54" i="16"/>
  <c r="AG55" i="16"/>
  <c r="AE55" i="16"/>
  <c r="AG56" i="16"/>
  <c r="Z56" i="16"/>
  <c r="S56" i="16"/>
  <c r="S57" i="16"/>
  <c r="AA57" i="16"/>
  <c r="AG58" i="16"/>
  <c r="Z58" i="16"/>
  <c r="AF59" i="16"/>
  <c r="K13" i="16"/>
  <c r="K19" i="16"/>
  <c r="AG42" i="16"/>
  <c r="X59" i="16"/>
  <c r="Y58" i="16"/>
  <c r="Z57" i="16"/>
  <c r="AA56" i="16"/>
  <c r="X55" i="16"/>
  <c r="Y54" i="16"/>
  <c r="Z53" i="16"/>
  <c r="AA52" i="16"/>
  <c r="X50" i="16"/>
  <c r="Y49" i="16"/>
  <c r="Z48" i="16"/>
  <c r="AA47" i="16"/>
  <c r="X46" i="16"/>
  <c r="Y45" i="16"/>
  <c r="Z44" i="16"/>
  <c r="AA43" i="16"/>
  <c r="X42" i="16"/>
  <c r="J34" i="16"/>
  <c r="J32" i="16"/>
  <c r="J30" i="16"/>
  <c r="J28" i="16"/>
  <c r="J26" i="16"/>
  <c r="J7" i="16"/>
  <c r="J9" i="16"/>
  <c r="J11" i="16"/>
  <c r="J13" i="16"/>
  <c r="J15" i="16"/>
  <c r="J17" i="16"/>
  <c r="J19" i="16"/>
  <c r="J21" i="16"/>
  <c r="J23" i="16"/>
  <c r="J25" i="16"/>
  <c r="K31" i="16"/>
  <c r="I32" i="16"/>
  <c r="J33" i="16"/>
  <c r="AG41" i="16"/>
  <c r="AF41" i="16"/>
  <c r="AF42" i="16"/>
  <c r="S42" i="16"/>
  <c r="AE42" i="16"/>
  <c r="AG43" i="16"/>
  <c r="Z43" i="16"/>
  <c r="S43" i="16"/>
  <c r="X43" i="16"/>
  <c r="AF44" i="16"/>
  <c r="Y44" i="16"/>
  <c r="R44" i="16"/>
  <c r="R45" i="16"/>
  <c r="T45" i="16"/>
  <c r="Q46" i="16"/>
  <c r="S46" i="16"/>
  <c r="AE47" i="16"/>
  <c r="R47" i="16"/>
  <c r="AE48" i="16"/>
  <c r="Q48" i="16"/>
  <c r="AE49" i="16"/>
  <c r="X49" i="16"/>
  <c r="Q49" i="16"/>
  <c r="AH50" i="16"/>
  <c r="AA50" i="16"/>
  <c r="T50" i="16"/>
  <c r="T52" i="16"/>
  <c r="X52" i="16"/>
  <c r="AF53" i="16"/>
  <c r="Y53" i="16"/>
  <c r="R53" i="16"/>
  <c r="Q53" i="16"/>
  <c r="AE54" i="16"/>
  <c r="X54" i="16"/>
  <c r="Q54" i="16"/>
  <c r="AH55" i="16"/>
  <c r="AA55" i="16"/>
  <c r="T55" i="16"/>
  <c r="T56" i="16"/>
  <c r="AH56" i="16"/>
  <c r="AH57" i="16"/>
  <c r="AG57" i="16"/>
  <c r="AH58" i="16"/>
  <c r="AF58" i="16"/>
  <c r="AG59" i="16"/>
  <c r="AE59" i="16"/>
  <c r="S41" i="16"/>
  <c r="Z41" i="16"/>
  <c r="Z42" i="16"/>
  <c r="Y43" i="16"/>
  <c r="X44" i="16"/>
  <c r="AA45" i="16"/>
  <c r="Z46" i="16"/>
  <c r="Y47" i="16"/>
  <c r="X48" i="16"/>
  <c r="AA49" i="16"/>
  <c r="Z50" i="16"/>
  <c r="R51" i="16"/>
  <c r="Y51" i="16"/>
  <c r="Y52" i="16"/>
  <c r="X53" i="16"/>
  <c r="AA54" i="16"/>
  <c r="Z55" i="16"/>
  <c r="Y56" i="16"/>
  <c r="X57" i="16"/>
  <c r="AA58" i="16"/>
  <c r="Z59" i="16"/>
  <c r="T41" i="16"/>
  <c r="AA41" i="16"/>
  <c r="S51" i="16"/>
  <c r="Z51" i="16"/>
  <c r="Q41" i="16"/>
  <c r="X41" i="16"/>
  <c r="T51" i="16"/>
  <c r="AA51" i="16"/>
  <c r="I15" i="15"/>
  <c r="J11" i="15"/>
  <c r="I17" i="15"/>
  <c r="I9" i="15"/>
  <c r="I14" i="15"/>
  <c r="K34" i="15"/>
  <c r="K32" i="15"/>
  <c r="K30" i="15"/>
  <c r="K28" i="15"/>
  <c r="K26" i="15"/>
  <c r="AE59" i="15"/>
  <c r="AF58" i="15"/>
  <c r="AG57" i="15"/>
  <c r="AH56" i="15"/>
  <c r="K31" i="15"/>
  <c r="AE55" i="15"/>
  <c r="AF54" i="15"/>
  <c r="AG53" i="15"/>
  <c r="AE50" i="15"/>
  <c r="AF49" i="15"/>
  <c r="AG48" i="15"/>
  <c r="AH47" i="15"/>
  <c r="AH43" i="15"/>
  <c r="K29" i="15"/>
  <c r="K24" i="15"/>
  <c r="K22" i="15"/>
  <c r="K20" i="15"/>
  <c r="AH52" i="15"/>
  <c r="AE46" i="15"/>
  <c r="AF45" i="15"/>
  <c r="AG44" i="15"/>
  <c r="K27" i="15"/>
  <c r="AE42" i="15"/>
  <c r="K33" i="15"/>
  <c r="K8" i="15"/>
  <c r="K6" i="15"/>
  <c r="I7" i="15"/>
  <c r="J9" i="15"/>
  <c r="K11" i="15"/>
  <c r="I12" i="15"/>
  <c r="K14" i="15"/>
  <c r="J17" i="15"/>
  <c r="AE41" i="15"/>
  <c r="K13" i="15"/>
  <c r="R59" i="15"/>
  <c r="S58" i="15"/>
  <c r="T57" i="15"/>
  <c r="Q56" i="15"/>
  <c r="R55" i="15"/>
  <c r="S54" i="15"/>
  <c r="T53" i="15"/>
  <c r="Q52" i="15"/>
  <c r="R50" i="15"/>
  <c r="S49" i="15"/>
  <c r="T48" i="15"/>
  <c r="Q47" i="15"/>
  <c r="R46" i="15"/>
  <c r="S45" i="15"/>
  <c r="I33" i="15"/>
  <c r="I31" i="15"/>
  <c r="I29" i="15"/>
  <c r="I27" i="15"/>
  <c r="Q53" i="15"/>
  <c r="Q48" i="15"/>
  <c r="R47" i="15"/>
  <c r="S46" i="15"/>
  <c r="T45" i="15"/>
  <c r="Q43" i="15"/>
  <c r="I32" i="15"/>
  <c r="R42" i="15"/>
  <c r="I30" i="15"/>
  <c r="I25" i="15"/>
  <c r="I23" i="15"/>
  <c r="I21" i="15"/>
  <c r="I19" i="15"/>
  <c r="S59" i="15"/>
  <c r="T58" i="15"/>
  <c r="R52" i="15"/>
  <c r="T44" i="15"/>
  <c r="I28" i="15"/>
  <c r="Q57" i="15"/>
  <c r="R56" i="15"/>
  <c r="S55" i="15"/>
  <c r="T54" i="15"/>
  <c r="S50" i="15"/>
  <c r="T49" i="15"/>
  <c r="Q44" i="15"/>
  <c r="I34" i="15"/>
  <c r="J7" i="15"/>
  <c r="K9" i="15"/>
  <c r="I10" i="15"/>
  <c r="K12" i="15"/>
  <c r="I13" i="15"/>
  <c r="K17" i="15"/>
  <c r="I18" i="15"/>
  <c r="AF41" i="15"/>
  <c r="K16" i="15"/>
  <c r="X59" i="15"/>
  <c r="Y58" i="15"/>
  <c r="Z57" i="15"/>
  <c r="AA56" i="15"/>
  <c r="X55" i="15"/>
  <c r="Y54" i="15"/>
  <c r="Z53" i="15"/>
  <c r="AA52" i="15"/>
  <c r="X50" i="15"/>
  <c r="Y49" i="15"/>
  <c r="Z48" i="15"/>
  <c r="AA47" i="15"/>
  <c r="X46" i="15"/>
  <c r="Y45" i="15"/>
  <c r="J34" i="15"/>
  <c r="J32" i="15"/>
  <c r="J30" i="15"/>
  <c r="J28" i="15"/>
  <c r="J26" i="15"/>
  <c r="X52" i="15"/>
  <c r="Z44" i="15"/>
  <c r="AA43" i="15"/>
  <c r="X41" i="15"/>
  <c r="J33" i="15"/>
  <c r="J25" i="15"/>
  <c r="J23" i="15"/>
  <c r="J21" i="15"/>
  <c r="J19" i="15"/>
  <c r="Y59" i="15"/>
  <c r="Z58" i="15"/>
  <c r="AA57" i="15"/>
  <c r="X43" i="15"/>
  <c r="Y42" i="15"/>
  <c r="J31" i="15"/>
  <c r="X56" i="15"/>
  <c r="Y55" i="15"/>
  <c r="Z54" i="15"/>
  <c r="AA53" i="15"/>
  <c r="Y50" i="15"/>
  <c r="Z49" i="15"/>
  <c r="AA48" i="15"/>
  <c r="X42" i="15"/>
  <c r="J29" i="15"/>
  <c r="J24" i="15"/>
  <c r="J22" i="15"/>
  <c r="J20" i="15"/>
  <c r="J18" i="15"/>
  <c r="J16" i="15"/>
  <c r="J14" i="15"/>
  <c r="J12" i="15"/>
  <c r="J10" i="15"/>
  <c r="J8" i="15"/>
  <c r="J6" i="15"/>
  <c r="X51" i="15"/>
  <c r="X47" i="15"/>
  <c r="Y46" i="15"/>
  <c r="Z45" i="15"/>
  <c r="AA44" i="15"/>
  <c r="Y41" i="15"/>
  <c r="K7" i="15"/>
  <c r="I8" i="15"/>
  <c r="K10" i="15"/>
  <c r="I11" i="15"/>
  <c r="J13" i="15"/>
  <c r="K15" i="15"/>
  <c r="I16" i="15"/>
  <c r="K18" i="15"/>
  <c r="K19" i="15"/>
  <c r="I20" i="15"/>
  <c r="K21" i="15"/>
  <c r="I22" i="15"/>
  <c r="K23" i="15"/>
  <c r="I24" i="15"/>
  <c r="K25" i="15"/>
  <c r="I26" i="15"/>
  <c r="J27" i="15"/>
  <c r="Q51" i="15"/>
  <c r="AH41" i="15"/>
  <c r="AA42" i="15"/>
  <c r="T42" i="15"/>
  <c r="AF43" i="15"/>
  <c r="Y43" i="15"/>
  <c r="R43" i="15"/>
  <c r="AF44" i="15"/>
  <c r="Y44" i="15"/>
  <c r="R44" i="15"/>
  <c r="AG45" i="15"/>
  <c r="AF46" i="15"/>
  <c r="AF47" i="15"/>
  <c r="AF48" i="15"/>
  <c r="Y48" i="15"/>
  <c r="R48" i="15"/>
  <c r="R49" i="15"/>
  <c r="Q50" i="15"/>
  <c r="AF51" i="15"/>
  <c r="AE52" i="15"/>
  <c r="S53" i="15"/>
  <c r="R54" i="15"/>
  <c r="Q55" i="15"/>
  <c r="AE56" i="15"/>
  <c r="AE57" i="15"/>
  <c r="AE58" i="15"/>
  <c r="X58" i="15"/>
  <c r="Q58" i="15"/>
  <c r="AH59" i="15"/>
  <c r="AA59" i="15"/>
  <c r="T59" i="15"/>
  <c r="Q41" i="15"/>
  <c r="Q42" i="15"/>
  <c r="AH42" i="15"/>
  <c r="Z43" i="15"/>
  <c r="S43" i="15"/>
  <c r="AG43" i="15"/>
  <c r="S44" i="15"/>
  <c r="AH45" i="15"/>
  <c r="AG46" i="15"/>
  <c r="AG47" i="15"/>
  <c r="Z47" i="15"/>
  <c r="S47" i="15"/>
  <c r="S48" i="15"/>
  <c r="AG49" i="15"/>
  <c r="AF50" i="15"/>
  <c r="AG51" i="15"/>
  <c r="AE51" i="15"/>
  <c r="AF52" i="15"/>
  <c r="AH53" i="15"/>
  <c r="AG54" i="15"/>
  <c r="AF55" i="15"/>
  <c r="AF56" i="15"/>
  <c r="AF57" i="15"/>
  <c r="Y57" i="15"/>
  <c r="R57" i="15"/>
  <c r="R58" i="15"/>
  <c r="Q59" i="15"/>
  <c r="R41" i="15"/>
  <c r="AF42" i="15"/>
  <c r="T43" i="15"/>
  <c r="AH44" i="15"/>
  <c r="AE45" i="15"/>
  <c r="X45" i="15"/>
  <c r="Q45" i="15"/>
  <c r="AH46" i="15"/>
  <c r="AA46" i="15"/>
  <c r="T46" i="15"/>
  <c r="T47" i="15"/>
  <c r="AH48" i="15"/>
  <c r="AH49" i="15"/>
  <c r="AG50" i="15"/>
  <c r="AH51" i="15"/>
  <c r="AG52" i="15"/>
  <c r="Z52" i="15"/>
  <c r="S52" i="15"/>
  <c r="AE53" i="15"/>
  <c r="AH54" i="15"/>
  <c r="AG55" i="15"/>
  <c r="AG56" i="15"/>
  <c r="Z56" i="15"/>
  <c r="S56" i="15"/>
  <c r="S57" i="15"/>
  <c r="AG58" i="15"/>
  <c r="AF59" i="15"/>
  <c r="AG41" i="15"/>
  <c r="AG42" i="15"/>
  <c r="Z42" i="15"/>
  <c r="S42" i="15"/>
  <c r="AE43" i="15"/>
  <c r="AE44" i="15"/>
  <c r="X44" i="15"/>
  <c r="R45" i="15"/>
  <c r="Q46" i="15"/>
  <c r="AE47" i="15"/>
  <c r="AE48" i="15"/>
  <c r="AE49" i="15"/>
  <c r="X49" i="15"/>
  <c r="Q49" i="15"/>
  <c r="AH50" i="15"/>
  <c r="AA50" i="15"/>
  <c r="T50" i="15"/>
  <c r="T52" i="15"/>
  <c r="AF53" i="15"/>
  <c r="Y53" i="15"/>
  <c r="R53" i="15"/>
  <c r="AE54" i="15"/>
  <c r="X54" i="15"/>
  <c r="Q54" i="15"/>
  <c r="AH55" i="15"/>
  <c r="AA55" i="15"/>
  <c r="T55" i="15"/>
  <c r="T56" i="15"/>
  <c r="AH57" i="15"/>
  <c r="AH58" i="15"/>
  <c r="AG59" i="15"/>
  <c r="S41" i="15"/>
  <c r="Z41" i="15"/>
  <c r="AA45" i="15"/>
  <c r="Z46" i="15"/>
  <c r="Y47" i="15"/>
  <c r="X48" i="15"/>
  <c r="AA49" i="15"/>
  <c r="Z50" i="15"/>
  <c r="R51" i="15"/>
  <c r="Y51" i="15"/>
  <c r="Y52" i="15"/>
  <c r="X53" i="15"/>
  <c r="AA54" i="15"/>
  <c r="Z55" i="15"/>
  <c r="Y56" i="15"/>
  <c r="X57" i="15"/>
  <c r="AA58" i="15"/>
  <c r="Z59" i="15"/>
  <c r="T41" i="15"/>
  <c r="AA41" i="15"/>
  <c r="S51" i="15"/>
  <c r="Z51" i="15"/>
  <c r="T51" i="15"/>
  <c r="AA51" i="15"/>
  <c r="Z48" i="14"/>
  <c r="S57" i="14"/>
  <c r="I8" i="14"/>
  <c r="I12" i="14"/>
  <c r="I16" i="14"/>
  <c r="I20" i="14"/>
  <c r="I24" i="14"/>
  <c r="I28" i="14"/>
  <c r="I32" i="14"/>
  <c r="Q45" i="14"/>
  <c r="Y49" i="14"/>
  <c r="AA51" i="14"/>
  <c r="R52" i="14"/>
  <c r="Q54" i="14"/>
  <c r="Y56" i="14"/>
  <c r="Q58" i="14"/>
  <c r="R58" i="14"/>
  <c r="T47" i="14"/>
  <c r="Q50" i="14"/>
  <c r="R53" i="14"/>
  <c r="Q53" i="14"/>
  <c r="I7" i="14"/>
  <c r="I10" i="14"/>
  <c r="I14" i="14"/>
  <c r="I18" i="14"/>
  <c r="I22" i="14"/>
  <c r="I26" i="14"/>
  <c r="I30" i="14"/>
  <c r="I34" i="14"/>
  <c r="S42" i="14"/>
  <c r="R44" i="14"/>
  <c r="Q44" i="14"/>
  <c r="AA47" i="14"/>
  <c r="X50" i="14"/>
  <c r="Z43" i="14"/>
  <c r="Q51" i="14"/>
  <c r="S51" i="14"/>
  <c r="X57" i="14"/>
  <c r="T46" i="14"/>
  <c r="AH46" i="14"/>
  <c r="AA46" i="14"/>
  <c r="AF49" i="14"/>
  <c r="K8" i="14"/>
  <c r="X45" i="14"/>
  <c r="AG48" i="14"/>
  <c r="AH49" i="14"/>
  <c r="AF51" i="14"/>
  <c r="AG52" i="14"/>
  <c r="Q52" i="14"/>
  <c r="Q48" i="14"/>
  <c r="R47" i="14"/>
  <c r="Q43" i="14"/>
  <c r="R42" i="14"/>
  <c r="Q47" i="14"/>
  <c r="Q42" i="14"/>
  <c r="Q55" i="14"/>
  <c r="R54" i="14"/>
  <c r="S53" i="14"/>
  <c r="T52" i="14"/>
  <c r="Q46" i="14"/>
  <c r="R45" i="14"/>
  <c r="S44" i="14"/>
  <c r="T43" i="14"/>
  <c r="I6" i="14"/>
  <c r="K7" i="14"/>
  <c r="Q41" i="14"/>
  <c r="R41" i="14"/>
  <c r="T42" i="14"/>
  <c r="AA42" i="14"/>
  <c r="R43" i="14"/>
  <c r="AG43" i="14"/>
  <c r="Y44" i="14"/>
  <c r="AH47" i="14"/>
  <c r="R49" i="14"/>
  <c r="S52" i="14"/>
  <c r="Y53" i="14"/>
  <c r="X54" i="14"/>
  <c r="Q59" i="14"/>
  <c r="K6" i="14"/>
  <c r="I9" i="14"/>
  <c r="I11" i="14"/>
  <c r="I13" i="14"/>
  <c r="I15" i="14"/>
  <c r="I17" i="14"/>
  <c r="I19" i="14"/>
  <c r="I21" i="14"/>
  <c r="I23" i="14"/>
  <c r="I25" i="14"/>
  <c r="I27" i="14"/>
  <c r="I29" i="14"/>
  <c r="I31" i="14"/>
  <c r="I33" i="14"/>
  <c r="Y41" i="14"/>
  <c r="AF41" i="14"/>
  <c r="T41" i="14"/>
  <c r="S43" i="14"/>
  <c r="AF44" i="14"/>
  <c r="AH45" i="14"/>
  <c r="AE45" i="14"/>
  <c r="AG46" i="14"/>
  <c r="S48" i="14"/>
  <c r="AG50" i="14"/>
  <c r="T51" i="14"/>
  <c r="Z52" i="14"/>
  <c r="AF53" i="14"/>
  <c r="AE54" i="14"/>
  <c r="AG55" i="14"/>
  <c r="T56" i="14"/>
  <c r="AE59" i="14"/>
  <c r="AF58" i="14"/>
  <c r="AG57" i="14"/>
  <c r="AH56" i="14"/>
  <c r="AE55" i="14"/>
  <c r="AG59" i="14"/>
  <c r="AH58" i="14"/>
  <c r="AH51" i="14"/>
  <c r="AE57" i="14"/>
  <c r="AF56" i="14"/>
  <c r="AG51" i="14"/>
  <c r="AE42" i="14"/>
  <c r="AH41" i="14"/>
  <c r="K33" i="14"/>
  <c r="K32" i="14"/>
  <c r="K31" i="14"/>
  <c r="K30" i="14"/>
  <c r="K29" i="14"/>
  <c r="K28" i="14"/>
  <c r="K27" i="14"/>
  <c r="K26" i="14"/>
  <c r="K25" i="14"/>
  <c r="K24" i="14"/>
  <c r="K23" i="14"/>
  <c r="K22" i="14"/>
  <c r="K21" i="14"/>
  <c r="K20" i="14"/>
  <c r="K19" i="14"/>
  <c r="K18" i="14"/>
  <c r="K17" i="14"/>
  <c r="K16" i="14"/>
  <c r="K15" i="14"/>
  <c r="K14" i="14"/>
  <c r="K13" i="14"/>
  <c r="K12" i="14"/>
  <c r="K11" i="14"/>
  <c r="K10" i="14"/>
  <c r="K9" i="14"/>
  <c r="AF54" i="14"/>
  <c r="AG53" i="14"/>
  <c r="AH52" i="14"/>
  <c r="AE46" i="14"/>
  <c r="AF45" i="14"/>
  <c r="AG44" i="14"/>
  <c r="AH43" i="14"/>
  <c r="K34" i="14"/>
  <c r="AG41" i="14"/>
  <c r="AH50" i="14"/>
  <c r="T55" i="14"/>
  <c r="AA55" i="14"/>
  <c r="AH55" i="14"/>
  <c r="AE41" i="14"/>
  <c r="AH42" i="14"/>
  <c r="AH54" i="14"/>
  <c r="J34" i="14"/>
  <c r="X59" i="14"/>
  <c r="Y58" i="14"/>
  <c r="Z57" i="14"/>
  <c r="AA56" i="14"/>
  <c r="J6" i="14"/>
  <c r="J7" i="14"/>
  <c r="J8" i="14"/>
  <c r="J9" i="14"/>
  <c r="J10" i="14"/>
  <c r="J11" i="14"/>
  <c r="J12" i="14"/>
  <c r="J13" i="14"/>
  <c r="J14" i="14"/>
  <c r="J15" i="14"/>
  <c r="J16" i="14"/>
  <c r="J17" i="14"/>
  <c r="J18" i="14"/>
  <c r="J19" i="14"/>
  <c r="J20" i="14"/>
  <c r="J21" i="14"/>
  <c r="J22" i="14"/>
  <c r="J23" i="14"/>
  <c r="J24" i="14"/>
  <c r="J25" i="14"/>
  <c r="J26" i="14"/>
  <c r="J27" i="14"/>
  <c r="J28" i="14"/>
  <c r="J29" i="14"/>
  <c r="J30" i="14"/>
  <c r="J31" i="14"/>
  <c r="J32" i="14"/>
  <c r="J33" i="14"/>
  <c r="X41" i="14"/>
  <c r="AA43" i="14"/>
  <c r="Z44" i="14"/>
  <c r="Y45" i="14"/>
  <c r="X46" i="14"/>
  <c r="AE47" i="14"/>
  <c r="AH48" i="14"/>
  <c r="T48" i="14"/>
  <c r="AA48" i="14"/>
  <c r="AG49" i="14"/>
  <c r="S49" i="14"/>
  <c r="Z49" i="14"/>
  <c r="AF50" i="14"/>
  <c r="R50" i="14"/>
  <c r="Y50" i="14"/>
  <c r="AE51" i="14"/>
  <c r="AA52" i="14"/>
  <c r="Z53" i="14"/>
  <c r="Y54" i="14"/>
  <c r="X55" i="14"/>
  <c r="S56" i="14"/>
  <c r="Z56" i="14"/>
  <c r="R57" i="14"/>
  <c r="Y57" i="14"/>
  <c r="X58" i="14"/>
  <c r="AF59" i="14"/>
  <c r="Y59" i="14"/>
  <c r="R59" i="14"/>
  <c r="AF42" i="14"/>
  <c r="X42" i="14"/>
  <c r="AE43" i="14"/>
  <c r="AH44" i="14"/>
  <c r="T44" i="14"/>
  <c r="AA44" i="14"/>
  <c r="AG45" i="14"/>
  <c r="S45" i="14"/>
  <c r="Z45" i="14"/>
  <c r="AF46" i="14"/>
  <c r="R46" i="14"/>
  <c r="Y46" i="14"/>
  <c r="Y47" i="14"/>
  <c r="X47" i="14"/>
  <c r="AF47" i="14"/>
  <c r="X48" i="14"/>
  <c r="AE48" i="14"/>
  <c r="AA49" i="14"/>
  <c r="T49" i="14"/>
  <c r="Z50" i="14"/>
  <c r="S50" i="14"/>
  <c r="AA50" i="14"/>
  <c r="X51" i="14"/>
  <c r="AE52" i="14"/>
  <c r="AH53" i="14"/>
  <c r="T53" i="14"/>
  <c r="AA53" i="14"/>
  <c r="AG54" i="14"/>
  <c r="S54" i="14"/>
  <c r="Z54" i="14"/>
  <c r="AF55" i="14"/>
  <c r="R55" i="14"/>
  <c r="Y55" i="14"/>
  <c r="AG58" i="14"/>
  <c r="Z58" i="14"/>
  <c r="S58" i="14"/>
  <c r="Z59" i="14"/>
  <c r="AA59" i="14"/>
  <c r="AA41" i="14"/>
  <c r="Z42" i="14"/>
  <c r="Y42" i="14"/>
  <c r="AG42" i="14"/>
  <c r="Y43" i="14"/>
  <c r="X43" i="14"/>
  <c r="AF43" i="14"/>
  <c r="X44" i="14"/>
  <c r="AE44" i="14"/>
  <c r="AA45" i="14"/>
  <c r="T45" i="14"/>
  <c r="Z46" i="14"/>
  <c r="S46" i="14"/>
  <c r="S47" i="14"/>
  <c r="Z47" i="14"/>
  <c r="AG47" i="14"/>
  <c r="R48" i="14"/>
  <c r="Y48" i="14"/>
  <c r="AF48" i="14"/>
  <c r="Q49" i="14"/>
  <c r="X49" i="14"/>
  <c r="AE49" i="14"/>
  <c r="T50" i="14"/>
  <c r="Z51" i="14"/>
  <c r="Y52" i="14"/>
  <c r="X52" i="14"/>
  <c r="AF52" i="14"/>
  <c r="X53" i="14"/>
  <c r="AE53" i="14"/>
  <c r="AA54" i="14"/>
  <c r="T54" i="14"/>
  <c r="Z55" i="14"/>
  <c r="S55" i="14"/>
  <c r="AE56" i="14"/>
  <c r="X56" i="14"/>
  <c r="Q56" i="14"/>
  <c r="AH57" i="14"/>
  <c r="AA57" i="14"/>
  <c r="T57" i="14"/>
  <c r="AA58" i="14"/>
  <c r="T59" i="14"/>
  <c r="AG56" i="14"/>
  <c r="AF57" i="14"/>
  <c r="AE58" i="14"/>
  <c r="AH59" i="14"/>
  <c r="R56" i="14"/>
  <c r="Q57" i="14"/>
  <c r="T58" i="14"/>
  <c r="S59" i="14"/>
  <c r="S41" i="14"/>
  <c r="Z41" i="14"/>
  <c r="R51" i="14"/>
  <c r="Y51" i="14"/>
  <c r="AD52" i="3"/>
  <c r="AD53" i="3" s="1"/>
  <c r="AD54" i="3" s="1"/>
  <c r="AD55" i="3" s="1"/>
  <c r="AD56" i="3" s="1"/>
  <c r="AD57" i="3" s="1"/>
  <c r="AD58" i="3" s="1"/>
  <c r="AD59" i="3" s="1"/>
  <c r="AD42" i="3"/>
  <c r="AD43" i="3" s="1"/>
  <c r="AD44" i="3" s="1"/>
  <c r="AD45" i="3" s="1"/>
  <c r="AD46" i="3" s="1"/>
  <c r="AD47" i="3" s="1"/>
  <c r="AD48" i="3" s="1"/>
  <c r="AD49" i="3" s="1"/>
  <c r="AD50" i="3" s="1"/>
  <c r="W52" i="3"/>
  <c r="W53" i="3" s="1"/>
  <c r="W54" i="3" s="1"/>
  <c r="W55" i="3" s="1"/>
  <c r="W56" i="3" s="1"/>
  <c r="W57" i="3" s="1"/>
  <c r="W58" i="3" s="1"/>
  <c r="W59" i="3" s="1"/>
  <c r="W43" i="3"/>
  <c r="W44" i="3" s="1"/>
  <c r="W45" i="3" s="1"/>
  <c r="W46" i="3" s="1"/>
  <c r="W47" i="3" s="1"/>
  <c r="W48" i="3" s="1"/>
  <c r="W49" i="3" s="1"/>
  <c r="W50" i="3" s="1"/>
  <c r="W42" i="3"/>
  <c r="M59" i="3"/>
  <c r="L59" i="3"/>
  <c r="K59" i="3"/>
  <c r="J59" i="3"/>
  <c r="M58" i="3"/>
  <c r="L58" i="3"/>
  <c r="K58" i="3"/>
  <c r="J58" i="3"/>
  <c r="M57" i="3"/>
  <c r="L57" i="3"/>
  <c r="K57" i="3"/>
  <c r="J57" i="3"/>
  <c r="M56" i="3"/>
  <c r="L56" i="3"/>
  <c r="K56" i="3"/>
  <c r="J56" i="3"/>
  <c r="M55" i="3"/>
  <c r="L55" i="3"/>
  <c r="K55" i="3"/>
  <c r="J55" i="3"/>
  <c r="M54" i="3"/>
  <c r="L54" i="3"/>
  <c r="K54" i="3"/>
  <c r="J54" i="3"/>
  <c r="M53" i="3"/>
  <c r="L53" i="3"/>
  <c r="K53" i="3"/>
  <c r="J53" i="3"/>
  <c r="M52" i="3"/>
  <c r="L52" i="3"/>
  <c r="K52" i="3"/>
  <c r="J52" i="3"/>
  <c r="M51" i="3"/>
  <c r="L51" i="3"/>
  <c r="K51" i="3"/>
  <c r="J51" i="3"/>
  <c r="M50" i="3"/>
  <c r="L50" i="3"/>
  <c r="K50" i="3"/>
  <c r="J50" i="3"/>
  <c r="M49" i="3"/>
  <c r="L49" i="3"/>
  <c r="K49" i="3"/>
  <c r="J49" i="3"/>
  <c r="M48" i="3"/>
  <c r="L48" i="3"/>
  <c r="K48" i="3"/>
  <c r="J48" i="3"/>
  <c r="M47" i="3"/>
  <c r="L47" i="3"/>
  <c r="K47" i="3"/>
  <c r="J47" i="3"/>
  <c r="M46" i="3"/>
  <c r="L46" i="3"/>
  <c r="K46" i="3"/>
  <c r="J46" i="3"/>
  <c r="M45" i="3"/>
  <c r="L45" i="3"/>
  <c r="K45" i="3"/>
  <c r="J45" i="3"/>
  <c r="M44" i="3"/>
  <c r="L44" i="3"/>
  <c r="K44" i="3"/>
  <c r="J44" i="3"/>
  <c r="M43" i="3"/>
  <c r="L43" i="3"/>
  <c r="K43" i="3"/>
  <c r="J43" i="3"/>
  <c r="M42" i="3"/>
  <c r="L42" i="3"/>
  <c r="K42" i="3"/>
  <c r="J42" i="3"/>
  <c r="M41" i="3"/>
  <c r="L41" i="3"/>
  <c r="K41" i="3"/>
  <c r="J41" i="3"/>
  <c r="I52" i="3"/>
  <c r="I53" i="3" s="1"/>
  <c r="I54" i="3" s="1"/>
  <c r="I55" i="3" s="1"/>
  <c r="I56" i="3" s="1"/>
  <c r="I57" i="3" s="1"/>
  <c r="I58" i="3" s="1"/>
  <c r="I59" i="3" s="1"/>
  <c r="I42" i="3"/>
  <c r="I43" i="3" s="1"/>
  <c r="I44" i="3" s="1"/>
  <c r="I45" i="3" s="1"/>
  <c r="I46" i="3" s="1"/>
  <c r="I47" i="3" s="1"/>
  <c r="I48" i="3" s="1"/>
  <c r="I49" i="3" s="1"/>
  <c r="I50" i="3" s="1"/>
  <c r="P52" i="3"/>
  <c r="P53" i="3" s="1"/>
  <c r="P54" i="3" s="1"/>
  <c r="P55" i="3" s="1"/>
  <c r="P56" i="3" s="1"/>
  <c r="P57" i="3" s="1"/>
  <c r="P58" i="3" s="1"/>
  <c r="P59" i="3" s="1"/>
  <c r="P42" i="3"/>
  <c r="P43" i="3" s="1"/>
  <c r="P44" i="3" s="1"/>
  <c r="P45" i="3" s="1"/>
  <c r="P46" i="3" s="1"/>
  <c r="P47" i="3" s="1"/>
  <c r="P48" i="3" s="1"/>
  <c r="P49" i="3" s="1"/>
  <c r="P50" i="3" s="1"/>
  <c r="K4" i="3"/>
  <c r="J4" i="3"/>
  <c r="I4" i="3"/>
  <c r="Q43" i="3" s="1"/>
  <c r="H6" i="3"/>
  <c r="H34" i="3"/>
  <c r="H33" i="3"/>
  <c r="H32" i="3"/>
  <c r="H31" i="3"/>
  <c r="H30" i="3"/>
  <c r="H9" i="3"/>
  <c r="H7" i="3"/>
  <c r="H8" i="3"/>
  <c r="H10" i="3"/>
  <c r="H11" i="3"/>
  <c r="H12" i="3"/>
  <c r="H13" i="3"/>
  <c r="H14" i="3"/>
  <c r="H15" i="3"/>
  <c r="H16" i="3"/>
  <c r="H17" i="3"/>
  <c r="H18" i="3"/>
  <c r="H19" i="3"/>
  <c r="H20" i="3"/>
  <c r="H21" i="3"/>
  <c r="H22" i="3"/>
  <c r="H23" i="3"/>
  <c r="H24" i="3"/>
  <c r="H25" i="3"/>
  <c r="H26" i="3"/>
  <c r="H27" i="3"/>
  <c r="H28" i="3"/>
  <c r="H29" i="3"/>
  <c r="Y58" i="3" l="1"/>
  <c r="AF58" i="7" s="1"/>
  <c r="X46" i="3"/>
  <c r="AE46" i="7" s="1"/>
  <c r="X45" i="3"/>
  <c r="AE45" i="7" s="1"/>
  <c r="AH58" i="3"/>
  <c r="AO58" i="7" s="1"/>
  <c r="AE47" i="3"/>
  <c r="AL47" i="7" s="1"/>
  <c r="R58" i="3"/>
  <c r="R58" i="7" s="1"/>
  <c r="Y58" i="7" s="1"/>
  <c r="Q43" i="7"/>
  <c r="X43" i="7" s="1"/>
  <c r="R48" i="3"/>
  <c r="R48" i="7" s="1"/>
  <c r="Y48" i="7" s="1"/>
  <c r="R54" i="3"/>
  <c r="R54" i="7" s="1"/>
  <c r="Y54" i="7" s="1"/>
  <c r="Y46" i="3"/>
  <c r="AF46" i="7" s="1"/>
  <c r="Y57" i="3"/>
  <c r="AF57" i="7" s="1"/>
  <c r="AH48" i="3"/>
  <c r="AO48" i="7" s="1"/>
  <c r="R44" i="3"/>
  <c r="R44" i="7" s="1"/>
  <c r="Y44" i="7" s="1"/>
  <c r="T49" i="3"/>
  <c r="T49" i="7" s="1"/>
  <c r="AA49" i="7" s="1"/>
  <c r="R56" i="3"/>
  <c r="R56" i="7" s="1"/>
  <c r="Y56" i="7" s="1"/>
  <c r="Y48" i="3"/>
  <c r="AF48" i="7" s="1"/>
  <c r="AH52" i="3"/>
  <c r="AO52" i="7" s="1"/>
  <c r="T41" i="3"/>
  <c r="T41" i="7" s="1"/>
  <c r="AA41" i="7" s="1"/>
  <c r="Q47" i="3"/>
  <c r="Q47" i="7" s="1"/>
  <c r="X47" i="7" s="1"/>
  <c r="R52" i="3"/>
  <c r="R52" i="7" s="1"/>
  <c r="Y52" i="7" s="1"/>
  <c r="Y44" i="3"/>
  <c r="AF44" i="7" s="1"/>
  <c r="Y53" i="3"/>
  <c r="AF53" i="7" s="1"/>
  <c r="AH44" i="3"/>
  <c r="AO44" i="7" s="1"/>
  <c r="T45" i="3"/>
  <c r="T45" i="7" s="1"/>
  <c r="AA45" i="7" s="1"/>
  <c r="Q51" i="3"/>
  <c r="Q51" i="7" s="1"/>
  <c r="X51" i="7" s="1"/>
  <c r="Y42" i="3"/>
  <c r="AF42" i="7" s="1"/>
  <c r="Y50" i="3"/>
  <c r="AF50" i="7" s="1"/>
  <c r="AH56" i="3"/>
  <c r="AO56" i="7" s="1"/>
  <c r="T59" i="3"/>
  <c r="T59" i="7" s="1"/>
  <c r="AA59" i="7" s="1"/>
  <c r="T58" i="3"/>
  <c r="T58" i="7" s="1"/>
  <c r="AA58" i="7" s="1"/>
  <c r="T57" i="3"/>
  <c r="T57" i="7" s="1"/>
  <c r="AA57" i="7" s="1"/>
  <c r="T56" i="3"/>
  <c r="T56" i="7" s="1"/>
  <c r="AA56" i="7" s="1"/>
  <c r="T55" i="3"/>
  <c r="T55" i="7" s="1"/>
  <c r="AA55" i="7" s="1"/>
  <c r="T54" i="3"/>
  <c r="T54" i="7" s="1"/>
  <c r="AA54" i="7" s="1"/>
  <c r="T53" i="3"/>
  <c r="T53" i="7" s="1"/>
  <c r="AA53" i="7" s="1"/>
  <c r="T52" i="3"/>
  <c r="T52" i="7" s="1"/>
  <c r="AA52" i="7" s="1"/>
  <c r="S59" i="3"/>
  <c r="S59" i="7" s="1"/>
  <c r="Z59" i="7" s="1"/>
  <c r="S58" i="3"/>
  <c r="S58" i="7" s="1"/>
  <c r="Z58" i="7" s="1"/>
  <c r="S57" i="3"/>
  <c r="S57" i="7" s="1"/>
  <c r="Z57" i="7" s="1"/>
  <c r="S56" i="3"/>
  <c r="S56" i="7" s="1"/>
  <c r="Z56" i="7" s="1"/>
  <c r="S55" i="3"/>
  <c r="S55" i="7" s="1"/>
  <c r="Z55" i="7" s="1"/>
  <c r="S54" i="3"/>
  <c r="S54" i="7" s="1"/>
  <c r="Z54" i="7" s="1"/>
  <c r="S53" i="3"/>
  <c r="S53" i="7" s="1"/>
  <c r="Z53" i="7" s="1"/>
  <c r="S52" i="3"/>
  <c r="S52" i="7" s="1"/>
  <c r="Z52" i="7" s="1"/>
  <c r="S51" i="3"/>
  <c r="S51" i="7" s="1"/>
  <c r="Z51" i="7" s="1"/>
  <c r="S50" i="3"/>
  <c r="S50" i="7" s="1"/>
  <c r="Z50" i="7" s="1"/>
  <c r="S49" i="3"/>
  <c r="S49" i="7" s="1"/>
  <c r="Z49" i="7" s="1"/>
  <c r="S48" i="3"/>
  <c r="S48" i="7" s="1"/>
  <c r="Z48" i="7" s="1"/>
  <c r="S47" i="3"/>
  <c r="S47" i="7" s="1"/>
  <c r="Z47" i="7" s="1"/>
  <c r="S46" i="3"/>
  <c r="S46" i="7" s="1"/>
  <c r="Z46" i="7" s="1"/>
  <c r="S45" i="3"/>
  <c r="S45" i="7" s="1"/>
  <c r="Z45" i="7" s="1"/>
  <c r="S44" i="3"/>
  <c r="S44" i="7" s="1"/>
  <c r="Z44" i="7" s="1"/>
  <c r="S43" i="3"/>
  <c r="S43" i="7" s="1"/>
  <c r="Z43" i="7" s="1"/>
  <c r="S42" i="3"/>
  <c r="S42" i="7" s="1"/>
  <c r="Z42" i="7" s="1"/>
  <c r="S41" i="3"/>
  <c r="S41" i="7" s="1"/>
  <c r="Z41" i="7" s="1"/>
  <c r="I6" i="3"/>
  <c r="I6" i="7" s="1"/>
  <c r="Q42" i="3"/>
  <c r="Q42" i="7" s="1"/>
  <c r="X42" i="7" s="1"/>
  <c r="R43" i="3"/>
  <c r="R43" i="7" s="1"/>
  <c r="Y43" i="7" s="1"/>
  <c r="T44" i="3"/>
  <c r="T44" i="7" s="1"/>
  <c r="AA44" i="7" s="1"/>
  <c r="Q46" i="3"/>
  <c r="Q46" i="7" s="1"/>
  <c r="X46" i="7" s="1"/>
  <c r="R47" i="3"/>
  <c r="R47" i="7" s="1"/>
  <c r="Y47" i="7" s="1"/>
  <c r="T48" i="3"/>
  <c r="T48" i="7" s="1"/>
  <c r="AA48" i="7" s="1"/>
  <c r="Q50" i="3"/>
  <c r="Q50" i="7" s="1"/>
  <c r="X50" i="7" s="1"/>
  <c r="R51" i="3"/>
  <c r="R51" i="7" s="1"/>
  <c r="Y51" i="7" s="1"/>
  <c r="Q53" i="3"/>
  <c r="Q53" i="7" s="1"/>
  <c r="X53" i="7" s="1"/>
  <c r="Q55" i="3"/>
  <c r="Q55" i="7" s="1"/>
  <c r="X55" i="7" s="1"/>
  <c r="Q57" i="3"/>
  <c r="Q57" i="7" s="1"/>
  <c r="X57" i="7" s="1"/>
  <c r="Q59" i="3"/>
  <c r="Q59" i="7" s="1"/>
  <c r="X59" i="7" s="1"/>
  <c r="Z42" i="3"/>
  <c r="AG42" i="7" s="1"/>
  <c r="Z44" i="3"/>
  <c r="AG44" i="7" s="1"/>
  <c r="Z46" i="3"/>
  <c r="AG46" i="7" s="1"/>
  <c r="Z48" i="3"/>
  <c r="AG48" i="7" s="1"/>
  <c r="Z50" i="3"/>
  <c r="AG50" i="7" s="1"/>
  <c r="Y54" i="3"/>
  <c r="AF54" i="7" s="1"/>
  <c r="AH41" i="3"/>
  <c r="AO41" i="7" s="1"/>
  <c r="AH45" i="3"/>
  <c r="AO45" i="7" s="1"/>
  <c r="AH49" i="3"/>
  <c r="AO49" i="7" s="1"/>
  <c r="AH53" i="3"/>
  <c r="AO53" i="7" s="1"/>
  <c r="AH57" i="3"/>
  <c r="AO57" i="7" s="1"/>
  <c r="J33" i="3"/>
  <c r="K33" i="7" s="1"/>
  <c r="X59" i="3"/>
  <c r="AE59" i="7" s="1"/>
  <c r="X58" i="3"/>
  <c r="AE58" i="7" s="1"/>
  <c r="X57" i="3"/>
  <c r="AE57" i="7" s="1"/>
  <c r="X56" i="3"/>
  <c r="AE56" i="7" s="1"/>
  <c r="X55" i="3"/>
  <c r="AE55" i="7" s="1"/>
  <c r="X54" i="3"/>
  <c r="AE54" i="7" s="1"/>
  <c r="X53" i="3"/>
  <c r="AE53" i="7" s="1"/>
  <c r="X52" i="3"/>
  <c r="AE52" i="7" s="1"/>
  <c r="X51" i="3"/>
  <c r="AE51" i="7" s="1"/>
  <c r="X50" i="3"/>
  <c r="AE50" i="7" s="1"/>
  <c r="X49" i="3"/>
  <c r="AE49" i="7" s="1"/>
  <c r="X48" i="3"/>
  <c r="AE48" i="7" s="1"/>
  <c r="X47" i="3"/>
  <c r="AE47" i="7" s="1"/>
  <c r="X44" i="3"/>
  <c r="AE44" i="7" s="1"/>
  <c r="X43" i="3"/>
  <c r="AE43" i="7" s="1"/>
  <c r="X42" i="3"/>
  <c r="AE42" i="7" s="1"/>
  <c r="X41" i="3"/>
  <c r="AE41" i="7" s="1"/>
  <c r="AA59" i="3"/>
  <c r="AH59" i="7" s="1"/>
  <c r="AA58" i="3"/>
  <c r="AH58" i="7" s="1"/>
  <c r="AA57" i="3"/>
  <c r="AH57" i="7" s="1"/>
  <c r="AA56" i="3"/>
  <c r="AH56" i="7" s="1"/>
  <c r="AA55" i="3"/>
  <c r="AH55" i="7" s="1"/>
  <c r="AA54" i="3"/>
  <c r="AH54" i="7" s="1"/>
  <c r="AA53" i="3"/>
  <c r="AH53" i="7" s="1"/>
  <c r="AA52" i="3"/>
  <c r="AH52" i="7" s="1"/>
  <c r="AA51" i="3"/>
  <c r="AH51" i="7" s="1"/>
  <c r="AA50" i="3"/>
  <c r="AH50" i="7" s="1"/>
  <c r="AA49" i="3"/>
  <c r="AH49" i="7" s="1"/>
  <c r="AA48" i="3"/>
  <c r="AH48" i="7" s="1"/>
  <c r="AA47" i="3"/>
  <c r="AH47" i="7" s="1"/>
  <c r="AA46" i="3"/>
  <c r="AH46" i="7" s="1"/>
  <c r="AA45" i="3"/>
  <c r="AH45" i="7" s="1"/>
  <c r="AA44" i="3"/>
  <c r="AH44" i="7" s="1"/>
  <c r="AA43" i="3"/>
  <c r="AH43" i="7" s="1"/>
  <c r="AA42" i="3"/>
  <c r="AH42" i="7" s="1"/>
  <c r="AA41" i="3"/>
  <c r="AH41" i="7" s="1"/>
  <c r="Z59" i="3"/>
  <c r="AG59" i="7" s="1"/>
  <c r="Z58" i="3"/>
  <c r="AG58" i="7" s="1"/>
  <c r="Z57" i="3"/>
  <c r="AG57" i="7" s="1"/>
  <c r="Z56" i="3"/>
  <c r="AG56" i="7" s="1"/>
  <c r="Z55" i="3"/>
  <c r="AG55" i="7" s="1"/>
  <c r="Z54" i="3"/>
  <c r="AG54" i="7" s="1"/>
  <c r="Z53" i="3"/>
  <c r="AG53" i="7" s="1"/>
  <c r="Z52" i="3"/>
  <c r="AG52" i="7" s="1"/>
  <c r="Z51" i="3"/>
  <c r="AG51" i="7" s="1"/>
  <c r="Q41" i="3"/>
  <c r="Q41" i="7" s="1"/>
  <c r="X41" i="7" s="1"/>
  <c r="R42" i="3"/>
  <c r="R42" i="7" s="1"/>
  <c r="Y42" i="7" s="1"/>
  <c r="T43" i="3"/>
  <c r="T43" i="7" s="1"/>
  <c r="AA43" i="7" s="1"/>
  <c r="Q45" i="3"/>
  <c r="Q45" i="7" s="1"/>
  <c r="X45" i="7" s="1"/>
  <c r="R46" i="3"/>
  <c r="R46" i="7" s="1"/>
  <c r="Y46" i="7" s="1"/>
  <c r="T47" i="3"/>
  <c r="T47" i="7" s="1"/>
  <c r="AA47" i="7" s="1"/>
  <c r="Q49" i="3"/>
  <c r="Q49" i="7" s="1"/>
  <c r="X49" i="7" s="1"/>
  <c r="R50" i="3"/>
  <c r="R50" i="7" s="1"/>
  <c r="Y50" i="7" s="1"/>
  <c r="T51" i="3"/>
  <c r="T51" i="7" s="1"/>
  <c r="AA51" i="7" s="1"/>
  <c r="R53" i="3"/>
  <c r="R53" i="7" s="1"/>
  <c r="Y53" i="7" s="1"/>
  <c r="R55" i="3"/>
  <c r="R55" i="7" s="1"/>
  <c r="Y55" i="7" s="1"/>
  <c r="R57" i="3"/>
  <c r="R57" i="7" s="1"/>
  <c r="Y57" i="7" s="1"/>
  <c r="R59" i="3"/>
  <c r="R59" i="7" s="1"/>
  <c r="Y59" i="7" s="1"/>
  <c r="Y41" i="3"/>
  <c r="AF41" i="7" s="1"/>
  <c r="Y43" i="3"/>
  <c r="AF43" i="7" s="1"/>
  <c r="Y45" i="3"/>
  <c r="AF45" i="7" s="1"/>
  <c r="Y47" i="3"/>
  <c r="AF47" i="7" s="1"/>
  <c r="Y49" i="3"/>
  <c r="AF49" i="7" s="1"/>
  <c r="Y51" i="3"/>
  <c r="AF51" i="7" s="1"/>
  <c r="Y55" i="3"/>
  <c r="AF55" i="7" s="1"/>
  <c r="Y59" i="3"/>
  <c r="AF59" i="7" s="1"/>
  <c r="AH42" i="3"/>
  <c r="AO42" i="7" s="1"/>
  <c r="AH46" i="3"/>
  <c r="AO46" i="7" s="1"/>
  <c r="AH50" i="3"/>
  <c r="AO50" i="7" s="1"/>
  <c r="AH54" i="3"/>
  <c r="AO54" i="7" s="1"/>
  <c r="AG59" i="3"/>
  <c r="AN59" i="7" s="1"/>
  <c r="AG58" i="3"/>
  <c r="AN58" i="7" s="1"/>
  <c r="AG57" i="3"/>
  <c r="AN57" i="7" s="1"/>
  <c r="AG56" i="3"/>
  <c r="AN56" i="7" s="1"/>
  <c r="AG55" i="3"/>
  <c r="AN55" i="7" s="1"/>
  <c r="AG54" i="3"/>
  <c r="AN54" i="7" s="1"/>
  <c r="AG53" i="3"/>
  <c r="AN53" i="7" s="1"/>
  <c r="AG52" i="3"/>
  <c r="AN52" i="7" s="1"/>
  <c r="AG51" i="3"/>
  <c r="AN51" i="7" s="1"/>
  <c r="AG50" i="3"/>
  <c r="AN50" i="7" s="1"/>
  <c r="AG49" i="3"/>
  <c r="AN49" i="7" s="1"/>
  <c r="AG48" i="3"/>
  <c r="AN48" i="7" s="1"/>
  <c r="AG47" i="3"/>
  <c r="AN47" i="7" s="1"/>
  <c r="AG46" i="3"/>
  <c r="AN46" i="7" s="1"/>
  <c r="AG45" i="3"/>
  <c r="AN45" i="7" s="1"/>
  <c r="AG44" i="3"/>
  <c r="AN44" i="7" s="1"/>
  <c r="AG43" i="3"/>
  <c r="AN43" i="7" s="1"/>
  <c r="AG42" i="3"/>
  <c r="AN42" i="7" s="1"/>
  <c r="AG41" i="3"/>
  <c r="AN41" i="7" s="1"/>
  <c r="AF59" i="3"/>
  <c r="AM59" i="7" s="1"/>
  <c r="AF58" i="3"/>
  <c r="AM58" i="7" s="1"/>
  <c r="AF57" i="3"/>
  <c r="AM57" i="7" s="1"/>
  <c r="AF56" i="3"/>
  <c r="AM56" i="7" s="1"/>
  <c r="AF55" i="3"/>
  <c r="AM55" i="7" s="1"/>
  <c r="AF54" i="3"/>
  <c r="AM54" i="7" s="1"/>
  <c r="AF53" i="3"/>
  <c r="AM53" i="7" s="1"/>
  <c r="AF52" i="3"/>
  <c r="AM52" i="7" s="1"/>
  <c r="AF51" i="3"/>
  <c r="AM51" i="7" s="1"/>
  <c r="AF50" i="3"/>
  <c r="AM50" i="7" s="1"/>
  <c r="AF49" i="3"/>
  <c r="AM49" i="7" s="1"/>
  <c r="AF48" i="3"/>
  <c r="AM48" i="7" s="1"/>
  <c r="AF47" i="3"/>
  <c r="AM47" i="7" s="1"/>
  <c r="AF46" i="3"/>
  <c r="AM46" i="7" s="1"/>
  <c r="AF45" i="3"/>
  <c r="AM45" i="7" s="1"/>
  <c r="AF44" i="3"/>
  <c r="AM44" i="7" s="1"/>
  <c r="AF43" i="3"/>
  <c r="AM43" i="7" s="1"/>
  <c r="AF42" i="3"/>
  <c r="AM42" i="7" s="1"/>
  <c r="AF41" i="3"/>
  <c r="AM41" i="7" s="1"/>
  <c r="AE59" i="3"/>
  <c r="AL59" i="7" s="1"/>
  <c r="AE58" i="3"/>
  <c r="AL58" i="7" s="1"/>
  <c r="AE57" i="3"/>
  <c r="AL57" i="7" s="1"/>
  <c r="AE56" i="3"/>
  <c r="AL56" i="7" s="1"/>
  <c r="AE55" i="3"/>
  <c r="AL55" i="7" s="1"/>
  <c r="AE54" i="3"/>
  <c r="AL54" i="7" s="1"/>
  <c r="AE53" i="3"/>
  <c r="AL53" i="7" s="1"/>
  <c r="AE52" i="3"/>
  <c r="AL52" i="7" s="1"/>
  <c r="AE51" i="3"/>
  <c r="AL51" i="7" s="1"/>
  <c r="AE50" i="3"/>
  <c r="AL50" i="7" s="1"/>
  <c r="AE49" i="3"/>
  <c r="AL49" i="7" s="1"/>
  <c r="AE48" i="3"/>
  <c r="AL48" i="7" s="1"/>
  <c r="AE46" i="3"/>
  <c r="AL46" i="7" s="1"/>
  <c r="AE45" i="3"/>
  <c r="AL45" i="7" s="1"/>
  <c r="AE44" i="3"/>
  <c r="AL44" i="7" s="1"/>
  <c r="AE43" i="3"/>
  <c r="AL43" i="7" s="1"/>
  <c r="AE42" i="3"/>
  <c r="AL42" i="7" s="1"/>
  <c r="AE41" i="3"/>
  <c r="AL41" i="7" s="1"/>
  <c r="R41" i="3"/>
  <c r="R41" i="7" s="1"/>
  <c r="Y41" i="7" s="1"/>
  <c r="T42" i="3"/>
  <c r="T42" i="7" s="1"/>
  <c r="AA42" i="7" s="1"/>
  <c r="Q44" i="3"/>
  <c r="Q44" i="7" s="1"/>
  <c r="X44" i="7" s="1"/>
  <c r="R45" i="3"/>
  <c r="R45" i="7" s="1"/>
  <c r="Y45" i="7" s="1"/>
  <c r="T46" i="3"/>
  <c r="T46" i="7" s="1"/>
  <c r="AA46" i="7" s="1"/>
  <c r="Q48" i="3"/>
  <c r="Q48" i="7" s="1"/>
  <c r="X48" i="7" s="1"/>
  <c r="R49" i="3"/>
  <c r="R49" i="7" s="1"/>
  <c r="Y49" i="7" s="1"/>
  <c r="T50" i="3"/>
  <c r="T50" i="7" s="1"/>
  <c r="AA50" i="7" s="1"/>
  <c r="Q52" i="3"/>
  <c r="Q52" i="7" s="1"/>
  <c r="X52" i="7" s="1"/>
  <c r="Q54" i="3"/>
  <c r="Q54" i="7" s="1"/>
  <c r="X54" i="7" s="1"/>
  <c r="Q56" i="3"/>
  <c r="Q56" i="7" s="1"/>
  <c r="X56" i="7" s="1"/>
  <c r="Q58" i="3"/>
  <c r="Q58" i="7" s="1"/>
  <c r="X58" i="7" s="1"/>
  <c r="Z41" i="3"/>
  <c r="AG41" i="7" s="1"/>
  <c r="Z43" i="3"/>
  <c r="AG43" i="7" s="1"/>
  <c r="Z45" i="3"/>
  <c r="AG45" i="7" s="1"/>
  <c r="Z47" i="3"/>
  <c r="AG47" i="7" s="1"/>
  <c r="Z49" i="3"/>
  <c r="AG49" i="7" s="1"/>
  <c r="Y52" i="3"/>
  <c r="AF52" i="7" s="1"/>
  <c r="Y56" i="3"/>
  <c r="AF56" i="7" s="1"/>
  <c r="AH43" i="3"/>
  <c r="AO43" i="7" s="1"/>
  <c r="AH47" i="3"/>
  <c r="AO47" i="7" s="1"/>
  <c r="AH51" i="3"/>
  <c r="AO51" i="7" s="1"/>
  <c r="AH55" i="3"/>
  <c r="AO55" i="7" s="1"/>
  <c r="AH59" i="3"/>
  <c r="AO59" i="7" s="1"/>
  <c r="K32" i="3"/>
  <c r="L32" i="7" s="1"/>
  <c r="I32" i="3"/>
  <c r="K9" i="3"/>
  <c r="L9" i="7" s="1"/>
  <c r="K17" i="3"/>
  <c r="L17" i="7" s="1"/>
  <c r="K25" i="3"/>
  <c r="L25" i="7" s="1"/>
  <c r="K33" i="3"/>
  <c r="L33" i="7" s="1"/>
  <c r="K10" i="3"/>
  <c r="L10" i="7" s="1"/>
  <c r="K18" i="3"/>
  <c r="L18" i="7" s="1"/>
  <c r="K26" i="3"/>
  <c r="L26" i="7" s="1"/>
  <c r="K34" i="3"/>
  <c r="L34" i="7" s="1"/>
  <c r="K7" i="3"/>
  <c r="L7" i="7" s="1"/>
  <c r="K11" i="3"/>
  <c r="L11" i="7" s="1"/>
  <c r="K15" i="3"/>
  <c r="L15" i="7" s="1"/>
  <c r="K19" i="3"/>
  <c r="L19" i="7" s="1"/>
  <c r="K23" i="3"/>
  <c r="L23" i="7" s="1"/>
  <c r="K27" i="3"/>
  <c r="L27" i="7" s="1"/>
  <c r="K31" i="3"/>
  <c r="L31" i="7" s="1"/>
  <c r="K13" i="3"/>
  <c r="L13" i="7" s="1"/>
  <c r="K21" i="3"/>
  <c r="L21" i="7" s="1"/>
  <c r="K29" i="3"/>
  <c r="L29" i="7" s="1"/>
  <c r="K6" i="3"/>
  <c r="L6" i="7" s="1"/>
  <c r="K14" i="3"/>
  <c r="L14" i="7" s="1"/>
  <c r="K22" i="3"/>
  <c r="L22" i="7" s="1"/>
  <c r="K30" i="3"/>
  <c r="L30" i="7" s="1"/>
  <c r="K8" i="3"/>
  <c r="L8" i="7" s="1"/>
  <c r="K12" i="3"/>
  <c r="L12" i="7" s="1"/>
  <c r="K16" i="3"/>
  <c r="L16" i="7" s="1"/>
  <c r="K20" i="3"/>
  <c r="L20" i="7" s="1"/>
  <c r="K24" i="3"/>
  <c r="L24" i="7" s="1"/>
  <c r="K28" i="3"/>
  <c r="L28" i="7" s="1"/>
  <c r="J6" i="3"/>
  <c r="K6" i="7" s="1"/>
  <c r="J8" i="3"/>
  <c r="K8" i="7" s="1"/>
  <c r="J10" i="3"/>
  <c r="K10" i="7" s="1"/>
  <c r="J12" i="3"/>
  <c r="K12" i="7" s="1"/>
  <c r="J14" i="3"/>
  <c r="K14" i="7" s="1"/>
  <c r="J16" i="3"/>
  <c r="K16" i="7" s="1"/>
  <c r="J18" i="3"/>
  <c r="K18" i="7" s="1"/>
  <c r="J20" i="3"/>
  <c r="K20" i="7" s="1"/>
  <c r="J22" i="3"/>
  <c r="K22" i="7" s="1"/>
  <c r="J24" i="3"/>
  <c r="K24" i="7" s="1"/>
  <c r="J26" i="3"/>
  <c r="K26" i="7" s="1"/>
  <c r="J28" i="3"/>
  <c r="K28" i="7" s="1"/>
  <c r="J30" i="3"/>
  <c r="K30" i="7" s="1"/>
  <c r="J32" i="3"/>
  <c r="K32" i="7" s="1"/>
  <c r="J34" i="3"/>
  <c r="K34" i="7" s="1"/>
  <c r="J7" i="3"/>
  <c r="K7" i="7" s="1"/>
  <c r="J9" i="3"/>
  <c r="K9" i="7" s="1"/>
  <c r="J11" i="3"/>
  <c r="K11" i="7" s="1"/>
  <c r="J13" i="3"/>
  <c r="K13" i="7" s="1"/>
  <c r="J15" i="3"/>
  <c r="K15" i="7" s="1"/>
  <c r="J17" i="3"/>
  <c r="K17" i="7" s="1"/>
  <c r="J19" i="3"/>
  <c r="K19" i="7" s="1"/>
  <c r="J21" i="3"/>
  <c r="K21" i="7" s="1"/>
  <c r="J23" i="3"/>
  <c r="K23" i="7" s="1"/>
  <c r="J25" i="3"/>
  <c r="K25" i="7" s="1"/>
  <c r="J27" i="3"/>
  <c r="K27" i="7" s="1"/>
  <c r="J29" i="3"/>
  <c r="K29" i="7" s="1"/>
  <c r="J31" i="3"/>
  <c r="K31" i="7" s="1"/>
  <c r="I7" i="3"/>
  <c r="I7" i="7" s="1"/>
  <c r="I15" i="3"/>
  <c r="I15" i="7" s="1"/>
  <c r="I23" i="3"/>
  <c r="I23" i="7" s="1"/>
  <c r="I31" i="3"/>
  <c r="I10" i="3"/>
  <c r="I10" i="7" s="1"/>
  <c r="I18" i="3"/>
  <c r="I18" i="7" s="1"/>
  <c r="I26" i="3"/>
  <c r="I26" i="7" s="1"/>
  <c r="I34" i="3"/>
  <c r="I9" i="3"/>
  <c r="I9" i="7" s="1"/>
  <c r="I13" i="3"/>
  <c r="I13" i="7" s="1"/>
  <c r="I17" i="3"/>
  <c r="I17" i="7" s="1"/>
  <c r="I21" i="3"/>
  <c r="I21" i="7" s="1"/>
  <c r="I25" i="3"/>
  <c r="I25" i="7" s="1"/>
  <c r="I29" i="3"/>
  <c r="I29" i="7" s="1"/>
  <c r="I33" i="3"/>
  <c r="I11" i="3"/>
  <c r="I11" i="7" s="1"/>
  <c r="I19" i="3"/>
  <c r="I19" i="7" s="1"/>
  <c r="I27" i="3"/>
  <c r="I27" i="7" s="1"/>
  <c r="I14" i="3"/>
  <c r="I14" i="7" s="1"/>
  <c r="I22" i="3"/>
  <c r="I22" i="7" s="1"/>
  <c r="I30" i="3"/>
  <c r="I8" i="3"/>
  <c r="I8" i="7" s="1"/>
  <c r="I12" i="3"/>
  <c r="I12" i="7" s="1"/>
  <c r="I16" i="3"/>
  <c r="I16" i="7" s="1"/>
  <c r="I20" i="3"/>
  <c r="I20" i="7" s="1"/>
  <c r="I24" i="3"/>
  <c r="I24" i="7" s="1"/>
  <c r="I28" i="3"/>
  <c r="I28" i="7" s="1"/>
  <c r="I30" i="7" l="1"/>
  <c r="J30" i="7" s="1"/>
  <c r="I34" i="7"/>
  <c r="J34" i="7" s="1"/>
  <c r="I31" i="7"/>
  <c r="J31" i="7" s="1"/>
  <c r="I32" i="7"/>
  <c r="J32" i="7" s="1"/>
  <c r="I33" i="7"/>
  <c r="J33" i="7" s="1"/>
  <c r="B52" i="7"/>
  <c r="B53" i="7" s="1"/>
  <c r="B54" i="7" s="1"/>
  <c r="B55" i="7" s="1"/>
  <c r="B56" i="7" s="1"/>
  <c r="B57" i="7" s="1"/>
  <c r="B58" i="7" s="1"/>
  <c r="B59" i="7" s="1"/>
  <c r="B42" i="7"/>
  <c r="B43" i="7"/>
  <c r="B44" i="7" s="1"/>
  <c r="B45" i="7" s="1"/>
  <c r="B46" i="7" s="1"/>
  <c r="B47" i="7" s="1"/>
  <c r="B48" i="7" s="1"/>
  <c r="B49" i="7" s="1"/>
  <c r="B50" i="7" s="1"/>
  <c r="B52" i="3"/>
  <c r="B53" i="3" s="1"/>
  <c r="B54" i="3" s="1"/>
  <c r="B55" i="3" s="1"/>
  <c r="B56" i="3" s="1"/>
  <c r="B57" i="3" s="1"/>
  <c r="B58" i="3" s="1"/>
  <c r="B59" i="3" s="1"/>
  <c r="B42" i="3"/>
  <c r="B43" i="3" s="1"/>
  <c r="B44" i="3" s="1"/>
  <c r="B45" i="3" s="1"/>
  <c r="B46" i="3" s="1"/>
  <c r="B47" i="3" s="1"/>
  <c r="B48" i="3" s="1"/>
  <c r="B49" i="3" s="1"/>
  <c r="B50" i="3" s="1"/>
  <c r="J18" i="7" l="1"/>
  <c r="J28" i="7"/>
  <c r="J23" i="7"/>
  <c r="J9" i="7"/>
  <c r="J7" i="7"/>
  <c r="J13" i="7" l="1"/>
  <c r="J11" i="7"/>
  <c r="J27" i="7"/>
  <c r="J26" i="7"/>
  <c r="J24" i="7"/>
  <c r="J25" i="7"/>
  <c r="J16" i="7"/>
  <c r="J19" i="7"/>
  <c r="J12" i="7"/>
  <c r="J22" i="7"/>
  <c r="J6" i="7"/>
  <c r="J29" i="7"/>
  <c r="J8" i="7"/>
  <c r="J17" i="7"/>
  <c r="J10" i="7"/>
  <c r="J20" i="7"/>
  <c r="J21" i="7"/>
  <c r="J15" i="7"/>
  <c r="J14" i="7"/>
</calcChain>
</file>

<file path=xl/comments1.xml><?xml version="1.0" encoding="utf-8"?>
<comments xmlns="http://schemas.openxmlformats.org/spreadsheetml/2006/main">
  <authors>
    <author>sfc</author>
  </authors>
  <commentList>
    <comment ref="E3" authorId="0" shapeId="0">
      <text>
        <r>
          <rPr>
            <sz val="9"/>
            <color indexed="81"/>
            <rFont val="ＭＳ Ｐゴシック"/>
            <family val="3"/>
            <charset val="128"/>
          </rPr>
          <t>無記入でも可</t>
        </r>
      </text>
    </comment>
  </commentList>
</comments>
</file>

<file path=xl/comments2.xml><?xml version="1.0" encoding="utf-8"?>
<comments xmlns="http://schemas.openxmlformats.org/spreadsheetml/2006/main">
  <authors>
    <author>sfc</author>
  </authors>
  <commentList>
    <comment ref="E5" authorId="0" shapeId="0">
      <text>
        <r>
          <rPr>
            <sz val="9"/>
            <color indexed="81"/>
            <rFont val="ＭＳ Ｐゴシック"/>
            <family val="3"/>
            <charset val="128"/>
          </rPr>
          <t>無記入でも可</t>
        </r>
      </text>
    </comment>
  </commentList>
</comments>
</file>

<file path=xl/comments3.xml><?xml version="1.0" encoding="utf-8"?>
<comments xmlns="http://schemas.openxmlformats.org/spreadsheetml/2006/main">
  <authors>
    <author>sfc</author>
  </authors>
  <commentList>
    <comment ref="E5" authorId="0" shapeId="0">
      <text>
        <r>
          <rPr>
            <sz val="9"/>
            <color indexed="81"/>
            <rFont val="ＭＳ Ｐゴシック"/>
            <family val="3"/>
            <charset val="128"/>
          </rPr>
          <t>無記入でも可</t>
        </r>
      </text>
    </comment>
  </commentList>
</comments>
</file>

<file path=xl/comments4.xml><?xml version="1.0" encoding="utf-8"?>
<comments xmlns="http://schemas.openxmlformats.org/spreadsheetml/2006/main">
  <authors>
    <author>sfc</author>
  </authors>
  <commentList>
    <comment ref="E5" authorId="0" shapeId="0">
      <text>
        <r>
          <rPr>
            <sz val="9"/>
            <color indexed="81"/>
            <rFont val="ＭＳ Ｐゴシック"/>
            <family val="3"/>
            <charset val="128"/>
          </rPr>
          <t>無記入でも可</t>
        </r>
      </text>
    </comment>
  </commentList>
</comments>
</file>

<file path=xl/comments5.xml><?xml version="1.0" encoding="utf-8"?>
<comments xmlns="http://schemas.openxmlformats.org/spreadsheetml/2006/main">
  <authors>
    <author>sfc</author>
  </authors>
  <commentList>
    <comment ref="E5" authorId="0" shapeId="0">
      <text>
        <r>
          <rPr>
            <sz val="9"/>
            <color indexed="81"/>
            <rFont val="ＭＳ Ｐゴシック"/>
            <family val="3"/>
            <charset val="128"/>
          </rPr>
          <t>無記入でも可</t>
        </r>
      </text>
    </comment>
  </commentList>
</comments>
</file>

<file path=xl/comments6.xml><?xml version="1.0" encoding="utf-8"?>
<comments xmlns="http://schemas.openxmlformats.org/spreadsheetml/2006/main">
  <authors>
    <author>sfc</author>
  </authors>
  <commentList>
    <comment ref="E5" authorId="0" shapeId="0">
      <text>
        <r>
          <rPr>
            <sz val="9"/>
            <color indexed="81"/>
            <rFont val="ＭＳ Ｐゴシック"/>
            <family val="3"/>
            <charset val="128"/>
          </rPr>
          <t>無記入でも可</t>
        </r>
      </text>
    </comment>
  </commentList>
</comments>
</file>

<file path=xl/comments7.xml><?xml version="1.0" encoding="utf-8"?>
<comments xmlns="http://schemas.openxmlformats.org/spreadsheetml/2006/main">
  <authors>
    <author>sfc</author>
  </authors>
  <commentList>
    <comment ref="E5" authorId="0" shapeId="0">
      <text>
        <r>
          <rPr>
            <sz val="9"/>
            <color indexed="81"/>
            <rFont val="ＭＳ Ｐゴシック"/>
            <family val="3"/>
            <charset val="128"/>
          </rPr>
          <t>無記入でも可</t>
        </r>
      </text>
    </comment>
  </commentList>
</comments>
</file>

<file path=xl/sharedStrings.xml><?xml version="1.0" encoding="utf-8"?>
<sst xmlns="http://schemas.openxmlformats.org/spreadsheetml/2006/main" count="635" uniqueCount="143">
  <si>
    <t>樹種</t>
    <rPh sb="0" eb="2">
      <t>ジュシュ</t>
    </rPh>
    <phoneticPr fontId="2"/>
  </si>
  <si>
    <r>
      <t>厚み(</t>
    </r>
    <r>
      <rPr>
        <sz val="11"/>
        <color theme="1"/>
        <rFont val="ＭＳ Ｐゴシック"/>
        <family val="3"/>
        <charset val="128"/>
        <scheme val="minor"/>
      </rPr>
      <t>mm)</t>
    </r>
    <rPh sb="0" eb="1">
      <t>アツ</t>
    </rPh>
    <phoneticPr fontId="2"/>
  </si>
  <si>
    <r>
      <t>幅(</t>
    </r>
    <r>
      <rPr>
        <sz val="11"/>
        <color theme="1"/>
        <rFont val="ＭＳ Ｐゴシック"/>
        <family val="3"/>
        <charset val="128"/>
        <scheme val="minor"/>
      </rPr>
      <t>mm)</t>
    </r>
    <rPh sb="0" eb="1">
      <t>ハバ</t>
    </rPh>
    <phoneticPr fontId="2"/>
  </si>
  <si>
    <r>
      <t>長さ(</t>
    </r>
    <r>
      <rPr>
        <sz val="11"/>
        <color theme="1"/>
        <rFont val="ＭＳ Ｐゴシック"/>
        <family val="3"/>
        <charset val="128"/>
        <scheme val="minor"/>
      </rPr>
      <t>m)</t>
    </r>
    <rPh sb="0" eb="1">
      <t>ナガ</t>
    </rPh>
    <phoneticPr fontId="2"/>
  </si>
  <si>
    <t>当月</t>
    <rPh sb="0" eb="2">
      <t>トウゲツ</t>
    </rPh>
    <phoneticPr fontId="3"/>
  </si>
  <si>
    <t>翌月</t>
    <rPh sb="0" eb="2">
      <t>ヨクゲツ</t>
    </rPh>
    <phoneticPr fontId="3"/>
  </si>
  <si>
    <t>翌々月</t>
    <rPh sb="0" eb="3">
      <t>ヨクヨクゲツ</t>
    </rPh>
    <phoneticPr fontId="3"/>
  </si>
  <si>
    <t>(坪/月)</t>
    <rPh sb="1" eb="2">
      <t>ツボ</t>
    </rPh>
    <rPh sb="3" eb="4">
      <t>ツキ</t>
    </rPh>
    <phoneticPr fontId="3"/>
  </si>
  <si>
    <t>※邸別のおおよその坪数を合計した数字を入力</t>
    <rPh sb="1" eb="2">
      <t>テイ</t>
    </rPh>
    <rPh sb="2" eb="3">
      <t>ベツ</t>
    </rPh>
    <rPh sb="9" eb="11">
      <t>ツボスウ</t>
    </rPh>
    <rPh sb="12" eb="14">
      <t>ゴウケイ</t>
    </rPh>
    <rPh sb="16" eb="18">
      <t>スウジ</t>
    </rPh>
    <rPh sb="19" eb="21">
      <t>ニュウリョク</t>
    </rPh>
    <phoneticPr fontId="3"/>
  </si>
  <si>
    <t>ヒノキ</t>
  </si>
  <si>
    <t>スギ</t>
  </si>
  <si>
    <t>長さ(m)</t>
    <rPh sb="0" eb="1">
      <t>ナガ</t>
    </rPh>
    <phoneticPr fontId="3"/>
  </si>
  <si>
    <t>105幅</t>
    <rPh sb="3" eb="4">
      <t>ハバ</t>
    </rPh>
    <phoneticPr fontId="3"/>
  </si>
  <si>
    <t>前月在庫本数</t>
    <rPh sb="0" eb="2">
      <t>ゼンゲツ</t>
    </rPh>
    <rPh sb="2" eb="4">
      <t>ザイコ</t>
    </rPh>
    <rPh sb="4" eb="6">
      <t>ホンスウ</t>
    </rPh>
    <phoneticPr fontId="3"/>
  </si>
  <si>
    <t>目標在庫本数</t>
    <rPh sb="0" eb="2">
      <t>モクヒョウ</t>
    </rPh>
    <rPh sb="2" eb="4">
      <t>ザイコ</t>
    </rPh>
    <rPh sb="4" eb="6">
      <t>ホンスウ</t>
    </rPh>
    <phoneticPr fontId="3"/>
  </si>
  <si>
    <t>↓プレカットの場合は在庫発注本数</t>
    <rPh sb="7" eb="9">
      <t>バアイ</t>
    </rPh>
    <rPh sb="10" eb="12">
      <t>ザイコ</t>
    </rPh>
    <rPh sb="12" eb="14">
      <t>ハッチュウ</t>
    </rPh>
    <rPh sb="14" eb="16">
      <t>ホンスウ</t>
    </rPh>
    <phoneticPr fontId="3"/>
  </si>
  <si>
    <t>翌月必要本数</t>
    <rPh sb="0" eb="2">
      <t>ヨクゲツ</t>
    </rPh>
    <rPh sb="2" eb="4">
      <t>ヒツヨウ</t>
    </rPh>
    <rPh sb="4" eb="6">
      <t>ホンスウ</t>
    </rPh>
    <phoneticPr fontId="3"/>
  </si>
  <si>
    <t>翌々月必要本数</t>
    <rPh sb="0" eb="3">
      <t>ヨクヨクゲツ</t>
    </rPh>
    <rPh sb="3" eb="5">
      <t>ヒツヨウ</t>
    </rPh>
    <rPh sb="5" eb="7">
      <t>ホンスウ</t>
    </rPh>
    <phoneticPr fontId="3"/>
  </si>
  <si>
    <t>当月必要本数</t>
    <rPh sb="0" eb="2">
      <t>トウゲツ</t>
    </rPh>
    <rPh sb="2" eb="6">
      <t>ヒツヨウホンスウ</t>
    </rPh>
    <phoneticPr fontId="3"/>
  </si>
  <si>
    <t>当月生産本数</t>
    <rPh sb="0" eb="4">
      <t>トウゲツセイサン</t>
    </rPh>
    <rPh sb="4" eb="6">
      <t>ホンスウ</t>
    </rPh>
    <phoneticPr fontId="3"/>
  </si>
  <si>
    <t>翌月必要本数</t>
    <rPh sb="0" eb="2">
      <t>ヨクゲツ</t>
    </rPh>
    <rPh sb="2" eb="6">
      <t>ヒツヨウホンスウ</t>
    </rPh>
    <phoneticPr fontId="3"/>
  </si>
  <si>
    <t>翌々月必要本数</t>
    <rPh sb="0" eb="3">
      <t>ヨクヨクゲツ</t>
    </rPh>
    <rPh sb="3" eb="7">
      <t>ヒツヨウホンスウ</t>
    </rPh>
    <phoneticPr fontId="3"/>
  </si>
  <si>
    <t>当月必要本数</t>
    <rPh sb="0" eb="6">
      <t>トウゲツヒツヨウホンスウ</t>
    </rPh>
    <phoneticPr fontId="3"/>
  </si>
  <si>
    <t>【項目リスト】</t>
    <rPh sb="1" eb="3">
      <t>コウモク</t>
    </rPh>
    <phoneticPr fontId="6"/>
  </si>
  <si>
    <t>部材</t>
    <rPh sb="0" eb="2">
      <t>ブザイ</t>
    </rPh>
    <phoneticPr fontId="3"/>
  </si>
  <si>
    <t>部材</t>
    <rPh sb="0" eb="2">
      <t>ブザイ</t>
    </rPh>
    <phoneticPr fontId="2"/>
  </si>
  <si>
    <t>柱</t>
    <rPh sb="0" eb="1">
      <t>ハシラ</t>
    </rPh>
    <phoneticPr fontId="6"/>
  </si>
  <si>
    <t>土台</t>
    <rPh sb="0" eb="2">
      <t>ドダイ</t>
    </rPh>
    <phoneticPr fontId="6"/>
  </si>
  <si>
    <t>梁・桁</t>
    <rPh sb="0" eb="1">
      <t>ハリ</t>
    </rPh>
    <rPh sb="2" eb="3">
      <t>ケタ</t>
    </rPh>
    <phoneticPr fontId="6"/>
  </si>
  <si>
    <t>筋違</t>
    <rPh sb="0" eb="2">
      <t>スジカイ</t>
    </rPh>
    <phoneticPr fontId="6"/>
  </si>
  <si>
    <t>根太</t>
    <rPh sb="0" eb="2">
      <t>ネダ</t>
    </rPh>
    <phoneticPr fontId="6"/>
  </si>
  <si>
    <t>垂木</t>
    <rPh sb="0" eb="2">
      <t>タルキ</t>
    </rPh>
    <phoneticPr fontId="6"/>
  </si>
  <si>
    <t>間柱</t>
    <rPh sb="0" eb="2">
      <t>マバシラ</t>
    </rPh>
    <phoneticPr fontId="1"/>
  </si>
  <si>
    <t>大引</t>
    <rPh sb="0" eb="2">
      <t>オオビ</t>
    </rPh>
    <phoneticPr fontId="2"/>
  </si>
  <si>
    <t>母屋</t>
    <rPh sb="0" eb="2">
      <t>モヤ</t>
    </rPh>
    <phoneticPr fontId="1"/>
  </si>
  <si>
    <t>備考</t>
    <rPh sb="0" eb="2">
      <t>ビコウ</t>
    </rPh>
    <phoneticPr fontId="3"/>
  </si>
  <si>
    <t>坪当たり使用本数（本/坪）</t>
    <rPh sb="0" eb="2">
      <t>ツボア</t>
    </rPh>
    <rPh sb="4" eb="6">
      <t>シヨウ</t>
    </rPh>
    <rPh sb="6" eb="8">
      <t>ホンスウ</t>
    </rPh>
    <rPh sb="9" eb="10">
      <t>ホン</t>
    </rPh>
    <rPh sb="11" eb="12">
      <t>ツボ</t>
    </rPh>
    <phoneticPr fontId="3"/>
  </si>
  <si>
    <t>坪当たり
使用本数（本/坪）</t>
    <rPh sb="0" eb="2">
      <t>ツボア</t>
    </rPh>
    <rPh sb="5" eb="7">
      <t>シヨウ</t>
    </rPh>
    <rPh sb="7" eb="9">
      <t>ホンスウ</t>
    </rPh>
    <rPh sb="10" eb="11">
      <t>ホン</t>
    </rPh>
    <rPh sb="12" eb="13">
      <t>ツボ</t>
    </rPh>
    <phoneticPr fontId="3"/>
  </si>
  <si>
    <t>当月
必要本数</t>
    <rPh sb="0" eb="2">
      <t>トウゲツ</t>
    </rPh>
    <rPh sb="3" eb="5">
      <t>ヒツヨウ</t>
    </rPh>
    <rPh sb="5" eb="7">
      <t>ホンスウ</t>
    </rPh>
    <phoneticPr fontId="3"/>
  </si>
  <si>
    <t>翌月
必要本数</t>
    <rPh sb="0" eb="2">
      <t>ヨクゲツ</t>
    </rPh>
    <rPh sb="3" eb="5">
      <t>ヒツヨウ</t>
    </rPh>
    <rPh sb="5" eb="7">
      <t>ホンスウ</t>
    </rPh>
    <phoneticPr fontId="3"/>
  </si>
  <si>
    <t>翌々月
必要本数</t>
    <rPh sb="0" eb="3">
      <t>ヨクヨクゲツ</t>
    </rPh>
    <rPh sb="4" eb="6">
      <t>ヒツヨウ</t>
    </rPh>
    <rPh sb="6" eb="8">
      <t>ホンスウ</t>
    </rPh>
    <phoneticPr fontId="3"/>
  </si>
  <si>
    <t>スギ</t>
    <phoneticPr fontId="6"/>
  </si>
  <si>
    <t>ヒノキ</t>
    <phoneticPr fontId="6"/>
  </si>
  <si>
    <t>カラマツ</t>
    <phoneticPr fontId="6"/>
  </si>
  <si>
    <t>アカマツ</t>
    <phoneticPr fontId="6"/>
  </si>
  <si>
    <t>■部材別使用本数（梁桁以外）</t>
    <rPh sb="1" eb="3">
      <t>ブザイ</t>
    </rPh>
    <rPh sb="3" eb="4">
      <t>ベツ</t>
    </rPh>
    <rPh sb="4" eb="6">
      <t>シヨウ</t>
    </rPh>
    <rPh sb="6" eb="8">
      <t>ホンスウ</t>
    </rPh>
    <rPh sb="9" eb="10">
      <t>ハリ</t>
    </rPh>
    <rPh sb="10" eb="11">
      <t>ケタ</t>
    </rPh>
    <rPh sb="11" eb="13">
      <t>イガイ</t>
    </rPh>
    <phoneticPr fontId="3"/>
  </si>
  <si>
    <t>■部材別使用本数（梁桁）</t>
    <rPh sb="1" eb="3">
      <t>ブザイ</t>
    </rPh>
    <rPh sb="3" eb="4">
      <t>ベツ</t>
    </rPh>
    <rPh sb="4" eb="6">
      <t>シヨウ</t>
    </rPh>
    <rPh sb="6" eb="8">
      <t>ホンスウ</t>
    </rPh>
    <rPh sb="9" eb="10">
      <t>ハリ</t>
    </rPh>
    <rPh sb="10" eb="11">
      <t>ケタ</t>
    </rPh>
    <phoneticPr fontId="3"/>
  </si>
  <si>
    <t>A工務店</t>
    <rPh sb="1" eb="4">
      <t>コウムテン</t>
    </rPh>
    <phoneticPr fontId="2"/>
  </si>
  <si>
    <t>B工務店</t>
    <rPh sb="1" eb="4">
      <t>コウムテン</t>
    </rPh>
    <phoneticPr fontId="2"/>
  </si>
  <si>
    <t>C建設</t>
    <rPh sb="1" eb="3">
      <t>ケンセツ</t>
    </rPh>
    <phoneticPr fontId="2"/>
  </si>
  <si>
    <t>■工務店等別・月別着工予定坪数入力表</t>
    <rPh sb="1" eb="4">
      <t>コウムテン</t>
    </rPh>
    <rPh sb="4" eb="5">
      <t>トウ</t>
    </rPh>
    <rPh sb="5" eb="6">
      <t>ベツ</t>
    </rPh>
    <rPh sb="7" eb="9">
      <t>ツキベツ</t>
    </rPh>
    <rPh sb="9" eb="11">
      <t>チャッコウ</t>
    </rPh>
    <rPh sb="11" eb="13">
      <t>ヨテイ</t>
    </rPh>
    <rPh sb="13" eb="14">
      <t>ツボ</t>
    </rPh>
    <rPh sb="14" eb="15">
      <t>スウ</t>
    </rPh>
    <rPh sb="15" eb="17">
      <t>ニュウリョク</t>
    </rPh>
    <rPh sb="17" eb="18">
      <t>ヒョウ</t>
    </rPh>
    <phoneticPr fontId="3"/>
  </si>
  <si>
    <t>工務店等名</t>
    <rPh sb="0" eb="3">
      <t>コウムテン</t>
    </rPh>
    <rPh sb="3" eb="4">
      <t>トウ</t>
    </rPh>
    <rPh sb="4" eb="5">
      <t>メイ</t>
    </rPh>
    <phoneticPr fontId="3"/>
  </si>
  <si>
    <t>邸当たり平均
坪数（坪/邸）</t>
    <rPh sb="0" eb="1">
      <t>テイ</t>
    </rPh>
    <rPh sb="1" eb="2">
      <t>ア</t>
    </rPh>
    <rPh sb="4" eb="6">
      <t>ヘイキン</t>
    </rPh>
    <rPh sb="7" eb="9">
      <t>ツボスウ</t>
    </rPh>
    <rPh sb="10" eb="11">
      <t>ツボ</t>
    </rPh>
    <rPh sb="12" eb="13">
      <t>テイ</t>
    </rPh>
    <phoneticPr fontId="3"/>
  </si>
  <si>
    <t>着工予定坪数</t>
    <rPh sb="0" eb="2">
      <t>チャッコウ</t>
    </rPh>
    <rPh sb="2" eb="4">
      <t>ヨテイ</t>
    </rPh>
    <rPh sb="4" eb="5">
      <t>ツボ</t>
    </rPh>
    <rPh sb="5" eb="6">
      <t>スウ</t>
    </rPh>
    <phoneticPr fontId="3"/>
  </si>
  <si>
    <t>平均邸当たり
使用本数（本/邸）</t>
    <rPh sb="0" eb="2">
      <t>ヘイキン</t>
    </rPh>
    <rPh sb="2" eb="3">
      <t>テイ</t>
    </rPh>
    <rPh sb="3" eb="4">
      <t>ア</t>
    </rPh>
    <rPh sb="7" eb="9">
      <t>シヨウ</t>
    </rPh>
    <rPh sb="9" eb="11">
      <t>ホンスウ</t>
    </rPh>
    <rPh sb="12" eb="13">
      <t>ホン</t>
    </rPh>
    <rPh sb="14" eb="15">
      <t>テイ</t>
    </rPh>
    <phoneticPr fontId="3"/>
  </si>
  <si>
    <t>幅(mm)</t>
    <rPh sb="0" eb="1">
      <t>ハバ</t>
    </rPh>
    <phoneticPr fontId="3"/>
  </si>
  <si>
    <t>梁背(mm)</t>
    <rPh sb="0" eb="1">
      <t>ハリ</t>
    </rPh>
    <rPh sb="1" eb="2">
      <t>セ</t>
    </rPh>
    <phoneticPr fontId="3"/>
  </si>
  <si>
    <t>平均邸当たり使用本数（本/邸）</t>
    <rPh sb="0" eb="2">
      <t>ヘイキン</t>
    </rPh>
    <rPh sb="2" eb="3">
      <t>テイ</t>
    </rPh>
    <rPh sb="3" eb="4">
      <t>ア</t>
    </rPh>
    <rPh sb="6" eb="8">
      <t>シヨウ</t>
    </rPh>
    <rPh sb="8" eb="10">
      <t>ホンスウ</t>
    </rPh>
    <rPh sb="11" eb="12">
      <t>ホン</t>
    </rPh>
    <rPh sb="13" eb="14">
      <t>テイ</t>
    </rPh>
    <phoneticPr fontId="3"/>
  </si>
  <si>
    <t>■製品在庫調整表（梁桁以外）</t>
    <rPh sb="1" eb="3">
      <t>セイヒン</t>
    </rPh>
    <rPh sb="3" eb="5">
      <t>ザイコ</t>
    </rPh>
    <rPh sb="5" eb="7">
      <t>チョウセイ</t>
    </rPh>
    <rPh sb="7" eb="8">
      <t>ヒョウ</t>
    </rPh>
    <rPh sb="9" eb="10">
      <t>ハリ</t>
    </rPh>
    <rPh sb="10" eb="11">
      <t>ケタ</t>
    </rPh>
    <rPh sb="11" eb="13">
      <t>イガイ</t>
    </rPh>
    <phoneticPr fontId="3"/>
  </si>
  <si>
    <t>E</t>
  </si>
  <si>
    <t>E</t>
    <phoneticPr fontId="2"/>
  </si>
  <si>
    <t>F</t>
  </si>
  <si>
    <t>F</t>
    <phoneticPr fontId="2"/>
  </si>
  <si>
    <t>D住宅</t>
    <rPh sb="1" eb="3">
      <t>ジュウタク</t>
    </rPh>
    <phoneticPr fontId="2"/>
  </si>
  <si>
    <t>当月
生産本数</t>
    <rPh sb="0" eb="2">
      <t>トウゲツ</t>
    </rPh>
    <rPh sb="3" eb="5">
      <t>セイサン</t>
    </rPh>
    <rPh sb="5" eb="7">
      <t>ホンスウ</t>
    </rPh>
    <phoneticPr fontId="3"/>
  </si>
  <si>
    <t>目標
在庫本数</t>
    <rPh sb="0" eb="2">
      <t>モクヒョウ</t>
    </rPh>
    <rPh sb="3" eb="5">
      <t>ザイコ</t>
    </rPh>
    <rPh sb="5" eb="7">
      <t>ホンスウ</t>
    </rPh>
    <phoneticPr fontId="3"/>
  </si>
  <si>
    <t>前月
在庫本数</t>
    <rPh sb="0" eb="2">
      <t>ゼンゲツ</t>
    </rPh>
    <rPh sb="3" eb="5">
      <t>ザイコ</t>
    </rPh>
    <rPh sb="5" eb="7">
      <t>ホンスウ</t>
    </rPh>
    <phoneticPr fontId="3"/>
  </si>
  <si>
    <t>■製品在庫調整表（梁桁）</t>
    <rPh sb="1" eb="3">
      <t>セイヒン</t>
    </rPh>
    <rPh sb="3" eb="5">
      <t>ザイコ</t>
    </rPh>
    <rPh sb="5" eb="7">
      <t>チョウセイ</t>
    </rPh>
    <rPh sb="7" eb="8">
      <t>ヒョウ</t>
    </rPh>
    <rPh sb="9" eb="10">
      <t>ハリ</t>
    </rPh>
    <rPh sb="10" eb="11">
      <t>ケタ</t>
    </rPh>
    <phoneticPr fontId="3"/>
  </si>
  <si>
    <t>工務店等</t>
    <rPh sb="0" eb="3">
      <t>コウムテン</t>
    </rPh>
    <rPh sb="3" eb="4">
      <t>トウ</t>
    </rPh>
    <phoneticPr fontId="3"/>
  </si>
  <si>
    <t>大引</t>
  </si>
  <si>
    <t/>
  </si>
  <si>
    <t>柱</t>
  </si>
  <si>
    <t>母屋</t>
  </si>
  <si>
    <t>間柱</t>
  </si>
  <si>
    <t>垂木</t>
  </si>
  <si>
    <t>筋違</t>
  </si>
  <si>
    <t>根太</t>
  </si>
  <si>
    <r>
      <t>梁背(</t>
    </r>
    <r>
      <rPr>
        <sz val="11"/>
        <color theme="1"/>
        <rFont val="ＭＳ Ｐゴシック"/>
        <family val="3"/>
        <charset val="128"/>
        <scheme val="minor"/>
      </rPr>
      <t>mm)</t>
    </r>
    <rPh sb="0" eb="1">
      <t>ハリ</t>
    </rPh>
    <rPh sb="1" eb="2">
      <t>セ</t>
    </rPh>
    <phoneticPr fontId="2"/>
  </si>
  <si>
    <t>A邸
使用本数</t>
    <rPh sb="1" eb="2">
      <t>テイ</t>
    </rPh>
    <rPh sb="3" eb="5">
      <t>シヨウ</t>
    </rPh>
    <rPh sb="5" eb="7">
      <t>ホンスウ</t>
    </rPh>
    <phoneticPr fontId="3"/>
  </si>
  <si>
    <t>坪数</t>
    <rPh sb="0" eb="2">
      <t>ツボスウ</t>
    </rPh>
    <phoneticPr fontId="6"/>
  </si>
  <si>
    <t>【梁桁以外】</t>
    <rPh sb="1" eb="2">
      <t>ハリ</t>
    </rPh>
    <rPh sb="2" eb="3">
      <t>ケタ</t>
    </rPh>
    <rPh sb="3" eb="5">
      <t>イガイ</t>
    </rPh>
    <phoneticPr fontId="6"/>
  </si>
  <si>
    <t>【梁桁】</t>
    <rPh sb="1" eb="2">
      <t>ハリ</t>
    </rPh>
    <rPh sb="2" eb="3">
      <t>ケタ</t>
    </rPh>
    <phoneticPr fontId="6"/>
  </si>
  <si>
    <t>B邸
使用本数</t>
    <rPh sb="1" eb="2">
      <t>テイ</t>
    </rPh>
    <rPh sb="3" eb="5">
      <t>シヨウ</t>
    </rPh>
    <rPh sb="5" eb="7">
      <t>ホンスウ</t>
    </rPh>
    <phoneticPr fontId="3"/>
  </si>
  <si>
    <t>C邸
使用本数</t>
    <rPh sb="1" eb="2">
      <t>テイ</t>
    </rPh>
    <rPh sb="3" eb="5">
      <t>シヨウ</t>
    </rPh>
    <rPh sb="5" eb="7">
      <t>ホンスウ</t>
    </rPh>
    <phoneticPr fontId="3"/>
  </si>
  <si>
    <t>D邸
使用本数</t>
    <rPh sb="1" eb="2">
      <t>テイ</t>
    </rPh>
    <rPh sb="3" eb="5">
      <t>シヨウ</t>
    </rPh>
    <rPh sb="5" eb="7">
      <t>ホンスウ</t>
    </rPh>
    <phoneticPr fontId="3"/>
  </si>
  <si>
    <t>E邸
使用本数</t>
    <rPh sb="1" eb="2">
      <t>テイ</t>
    </rPh>
    <rPh sb="3" eb="5">
      <t>シヨウ</t>
    </rPh>
    <rPh sb="5" eb="7">
      <t>ホンスウ</t>
    </rPh>
    <phoneticPr fontId="3"/>
  </si>
  <si>
    <t>F邸
使用本数</t>
    <rPh sb="1" eb="2">
      <t>テイ</t>
    </rPh>
    <rPh sb="3" eb="5">
      <t>シヨウ</t>
    </rPh>
    <rPh sb="5" eb="7">
      <t>ホンスウ</t>
    </rPh>
    <phoneticPr fontId="3"/>
  </si>
  <si>
    <t>G邸
使用本数</t>
    <rPh sb="1" eb="2">
      <t>テイ</t>
    </rPh>
    <rPh sb="3" eb="5">
      <t>シヨウ</t>
    </rPh>
    <rPh sb="5" eb="7">
      <t>ホンスウ</t>
    </rPh>
    <phoneticPr fontId="3"/>
  </si>
  <si>
    <t>H邸
使用本数</t>
    <rPh sb="1" eb="2">
      <t>テイ</t>
    </rPh>
    <rPh sb="3" eb="5">
      <t>シヨウ</t>
    </rPh>
    <rPh sb="5" eb="7">
      <t>ホンスウ</t>
    </rPh>
    <phoneticPr fontId="3"/>
  </si>
  <si>
    <t>I邸
使用本数</t>
    <rPh sb="1" eb="2">
      <t>テイ</t>
    </rPh>
    <rPh sb="3" eb="5">
      <t>シヨウ</t>
    </rPh>
    <rPh sb="5" eb="7">
      <t>ホンスウ</t>
    </rPh>
    <phoneticPr fontId="3"/>
  </si>
  <si>
    <t>J邸
使用本数</t>
    <rPh sb="1" eb="2">
      <t>テイ</t>
    </rPh>
    <rPh sb="3" eb="5">
      <t>シヨウ</t>
    </rPh>
    <rPh sb="5" eb="7">
      <t>ホンスウ</t>
    </rPh>
    <phoneticPr fontId="3"/>
  </si>
  <si>
    <t>K邸
使用本数</t>
    <rPh sb="1" eb="2">
      <t>テイ</t>
    </rPh>
    <rPh sb="3" eb="5">
      <t>シヨウ</t>
    </rPh>
    <rPh sb="5" eb="7">
      <t>ホンスウ</t>
    </rPh>
    <phoneticPr fontId="3"/>
  </si>
  <si>
    <t>L邸
使用本数</t>
    <rPh sb="1" eb="2">
      <t>テイ</t>
    </rPh>
    <rPh sb="3" eb="5">
      <t>シヨウ</t>
    </rPh>
    <rPh sb="5" eb="7">
      <t>ホンスウ</t>
    </rPh>
    <phoneticPr fontId="3"/>
  </si>
  <si>
    <t>M邸
使用本数</t>
    <rPh sb="1" eb="2">
      <t>テイ</t>
    </rPh>
    <rPh sb="3" eb="5">
      <t>シヨウ</t>
    </rPh>
    <rPh sb="5" eb="7">
      <t>ホンスウ</t>
    </rPh>
    <phoneticPr fontId="3"/>
  </si>
  <si>
    <t>N邸
使用本数</t>
    <rPh sb="1" eb="2">
      <t>テイ</t>
    </rPh>
    <rPh sb="3" eb="5">
      <t>シヨウ</t>
    </rPh>
    <rPh sb="5" eb="7">
      <t>ホンスウ</t>
    </rPh>
    <phoneticPr fontId="3"/>
  </si>
  <si>
    <t>O邸
使用本数</t>
    <rPh sb="1" eb="2">
      <t>テイ</t>
    </rPh>
    <rPh sb="3" eb="5">
      <t>シヨウ</t>
    </rPh>
    <rPh sb="5" eb="7">
      <t>ホンスウ</t>
    </rPh>
    <phoneticPr fontId="3"/>
  </si>
  <si>
    <t>P邸
使用本数</t>
    <rPh sb="1" eb="2">
      <t>テイ</t>
    </rPh>
    <rPh sb="3" eb="5">
      <t>シヨウ</t>
    </rPh>
    <rPh sb="5" eb="7">
      <t>ホンスウ</t>
    </rPh>
    <phoneticPr fontId="3"/>
  </si>
  <si>
    <t>坪当たり
平均使用本数（本/坪）</t>
    <rPh sb="0" eb="2">
      <t>ツボア</t>
    </rPh>
    <rPh sb="5" eb="7">
      <t>ヘイキン</t>
    </rPh>
    <rPh sb="7" eb="9">
      <t>シヨウ</t>
    </rPh>
    <rPh sb="9" eb="11">
      <t>ホンスウ</t>
    </rPh>
    <rPh sb="12" eb="13">
      <t>ホン</t>
    </rPh>
    <rPh sb="14" eb="15">
      <t>ツボ</t>
    </rPh>
    <phoneticPr fontId="3"/>
  </si>
  <si>
    <t>（参考）坪当たり使用本数算出シート</t>
    <rPh sb="1" eb="3">
      <t>サンコウ</t>
    </rPh>
    <rPh sb="4" eb="6">
      <t>ツボア</t>
    </rPh>
    <rPh sb="8" eb="10">
      <t>シヨウ</t>
    </rPh>
    <rPh sb="10" eb="12">
      <t>ホンスウ</t>
    </rPh>
    <rPh sb="12" eb="14">
      <t>サンシュツ</t>
    </rPh>
    <phoneticPr fontId="6"/>
  </si>
  <si>
    <t>↓実際の邸別の使用本数を入力することで、1坪当たりの平均使用本数を算出することが出来ます。</t>
    <rPh sb="1" eb="3">
      <t>ジッサイ</t>
    </rPh>
    <rPh sb="4" eb="5">
      <t>テイ</t>
    </rPh>
    <rPh sb="5" eb="6">
      <t>ベツ</t>
    </rPh>
    <rPh sb="7" eb="9">
      <t>シヨウ</t>
    </rPh>
    <rPh sb="9" eb="11">
      <t>ホンスウ</t>
    </rPh>
    <rPh sb="12" eb="14">
      <t>ニュウリョク</t>
    </rPh>
    <rPh sb="21" eb="23">
      <t>ツボア</t>
    </rPh>
    <rPh sb="26" eb="28">
      <t>ヘイキン</t>
    </rPh>
    <rPh sb="28" eb="30">
      <t>シヨウ</t>
    </rPh>
    <rPh sb="30" eb="32">
      <t>ホンスウ</t>
    </rPh>
    <rPh sb="33" eb="35">
      <t>サンシュツ</t>
    </rPh>
    <rPh sb="40" eb="42">
      <t>デキ</t>
    </rPh>
    <phoneticPr fontId="6"/>
  </si>
  <si>
    <t>3か月先</t>
    <rPh sb="2" eb="3">
      <t>ゲツ</t>
    </rPh>
    <rPh sb="3" eb="4">
      <t>サキ</t>
    </rPh>
    <phoneticPr fontId="3"/>
  </si>
  <si>
    <t>4か月先</t>
    <rPh sb="2" eb="3">
      <t>ゲツ</t>
    </rPh>
    <rPh sb="3" eb="4">
      <t>サキ</t>
    </rPh>
    <phoneticPr fontId="3"/>
  </si>
  <si>
    <t>5か月先</t>
    <rPh sb="2" eb="3">
      <t>ゲツ</t>
    </rPh>
    <rPh sb="3" eb="4">
      <t>サキ</t>
    </rPh>
    <phoneticPr fontId="3"/>
  </si>
  <si>
    <t>6か月先</t>
    <rPh sb="2" eb="3">
      <t>ゲツ</t>
    </rPh>
    <rPh sb="3" eb="4">
      <t>サキ</t>
    </rPh>
    <phoneticPr fontId="3"/>
  </si>
  <si>
    <t>○</t>
    <phoneticPr fontId="6"/>
  </si>
  <si>
    <t>色のセルに入力をお願いします。</t>
    <rPh sb="0" eb="1">
      <t>イロ</t>
    </rPh>
    <rPh sb="5" eb="7">
      <t>ニュウリョク</t>
    </rPh>
    <rPh sb="9" eb="10">
      <t>ネガ</t>
    </rPh>
    <phoneticPr fontId="6"/>
  </si>
  <si>
    <t>色のセルには数式が入っており、上で記載した内容に応じて、</t>
    <rPh sb="0" eb="1">
      <t>イロ</t>
    </rPh>
    <rPh sb="6" eb="8">
      <t>スウシキ</t>
    </rPh>
    <rPh sb="9" eb="10">
      <t>ハイ</t>
    </rPh>
    <rPh sb="15" eb="16">
      <t>ウエ</t>
    </rPh>
    <rPh sb="17" eb="19">
      <t>キサイ</t>
    </rPh>
    <rPh sb="21" eb="23">
      <t>ナイヨウ</t>
    </rPh>
    <rPh sb="24" eb="25">
      <t>オウ</t>
    </rPh>
    <phoneticPr fontId="6"/>
  </si>
  <si>
    <t>自動で出力されます。</t>
    <rPh sb="0" eb="2">
      <t>ジドウ</t>
    </rPh>
    <rPh sb="3" eb="5">
      <t>シュツリョク</t>
    </rPh>
    <phoneticPr fontId="6"/>
  </si>
  <si>
    <t>坪数入力表に、工務店別・月別の着工予定坪数を入力します。</t>
    <phoneticPr fontId="6"/>
  </si>
  <si>
    <t>併せて邸当たりの平均坪数を入力することにより、坪当たりの部材別使用本数が</t>
    <phoneticPr fontId="6"/>
  </si>
  <si>
    <t>算出されます。</t>
    <phoneticPr fontId="6"/>
  </si>
  <si>
    <t>この本数と上記の月別着工予定坪数により、工務店毎に当月・翌月・翌々月までの</t>
    <phoneticPr fontId="6"/>
  </si>
  <si>
    <t>必要本数が算出されます。</t>
    <phoneticPr fontId="6"/>
  </si>
  <si>
    <t>　※3.5寸角主体の家と4寸角主体の家など、坪当たりの部材別使用本数が明らかに</t>
    <rPh sb="22" eb="24">
      <t>ツボア</t>
    </rPh>
    <rPh sb="27" eb="29">
      <t>ブザイ</t>
    </rPh>
    <rPh sb="29" eb="30">
      <t>ベツ</t>
    </rPh>
    <rPh sb="30" eb="32">
      <t>シヨウ</t>
    </rPh>
    <rPh sb="32" eb="34">
      <t>ホンスウ</t>
    </rPh>
    <rPh sb="35" eb="36">
      <t>アキ</t>
    </rPh>
    <phoneticPr fontId="6"/>
  </si>
  <si>
    <t>　　異なる場合は、同じ工務店でもシートを分けて下さい。</t>
    <rPh sb="23" eb="24">
      <t>クダ</t>
    </rPh>
    <phoneticPr fontId="6"/>
  </si>
  <si>
    <t>　※梁桁については、特殊材のオーダーもあるため、表を分けています。</t>
    <phoneticPr fontId="6"/>
  </si>
  <si>
    <t>　※工務店等毎の坪当たり部材使用本数については、「（参考）坪当たり使用本数算出</t>
    <phoneticPr fontId="6"/>
  </si>
  <si>
    <t>　　シート」に実際の受注実績数量を入力することによっても算出できます。</t>
    <phoneticPr fontId="6"/>
  </si>
  <si>
    <t>製品在庫調整表シートには、部材毎の目標在庫本数、前月在庫本数を入力します。</t>
    <phoneticPr fontId="6"/>
  </si>
  <si>
    <t>月ごとの必要本数は、各部材別使用本数シートの数量が串刺し集計され、</t>
    <rPh sb="10" eb="11">
      <t>カク</t>
    </rPh>
    <rPh sb="11" eb="13">
      <t>ブザイ</t>
    </rPh>
    <rPh sb="13" eb="14">
      <t>ベツ</t>
    </rPh>
    <rPh sb="14" eb="16">
      <t>シヨウ</t>
    </rPh>
    <rPh sb="16" eb="18">
      <t>ホンスウ</t>
    </rPh>
    <rPh sb="22" eb="24">
      <t>スウリョウ</t>
    </rPh>
    <phoneticPr fontId="6"/>
  </si>
  <si>
    <t>これらから当月の生産本数（発注本数）が集計されます。</t>
    <phoneticPr fontId="6"/>
  </si>
  <si>
    <t>部材使用本数シートは串刺し集計しているため、シートをコピーして増やすことも可能です。</t>
    <phoneticPr fontId="6"/>
  </si>
  <si>
    <t>ただし、その場合は「◆部材別使用本数（A工務店）」シートと「部材別使用本数（F）◆」</t>
    <phoneticPr fontId="6"/>
  </si>
  <si>
    <t>シートの間にコピーしてください。坪数入力表シートもA行とF行の間に行追加してください。</t>
    <phoneticPr fontId="6"/>
  </si>
  <si>
    <t>このシートは</t>
    <phoneticPr fontId="6"/>
  </si>
  <si>
    <t>（共通事項）</t>
    <rPh sb="1" eb="3">
      <t>キョウツウ</t>
    </rPh>
    <rPh sb="3" eb="5">
      <t>ジコウ</t>
    </rPh>
    <phoneticPr fontId="6"/>
  </si>
  <si>
    <t>色のセル以外には、保護がかかっています。</t>
    <rPh sb="0" eb="1">
      <t>イロ</t>
    </rPh>
    <rPh sb="4" eb="6">
      <t>イガイ</t>
    </rPh>
    <rPh sb="9" eb="11">
      <t>ホゴ</t>
    </rPh>
    <phoneticPr fontId="6"/>
  </si>
  <si>
    <t>保護を解除するには、「校閲」タブから「シート保護の解除」をクリックします。</t>
    <rPh sb="0" eb="2">
      <t>ホゴ</t>
    </rPh>
    <rPh sb="3" eb="5">
      <t>カイジョ</t>
    </rPh>
    <rPh sb="11" eb="13">
      <t>コウエツ</t>
    </rPh>
    <rPh sb="22" eb="24">
      <t>ホゴ</t>
    </rPh>
    <rPh sb="25" eb="27">
      <t>カイジョ</t>
    </rPh>
    <phoneticPr fontId="6"/>
  </si>
  <si>
    <t>○</t>
    <phoneticPr fontId="6"/>
  </si>
  <si>
    <t>（使用手順）</t>
    <rPh sb="1" eb="3">
      <t>シヨウ</t>
    </rPh>
    <rPh sb="3" eb="5">
      <t>テジュン</t>
    </rPh>
    <phoneticPr fontId="6"/>
  </si>
  <si>
    <t>◆</t>
    <phoneticPr fontId="6"/>
  </si>
  <si>
    <t>プレカット会社が、取引の多い工務店からの発注予定をもとに在庫予測を行って、</t>
    <rPh sb="5" eb="7">
      <t>カイシャ</t>
    </rPh>
    <rPh sb="9" eb="11">
      <t>トリヒキ</t>
    </rPh>
    <rPh sb="12" eb="13">
      <t>オオ</t>
    </rPh>
    <rPh sb="14" eb="17">
      <t>コウムテン</t>
    </rPh>
    <rPh sb="20" eb="22">
      <t>ハッチュウ</t>
    </rPh>
    <rPh sb="22" eb="24">
      <t>ヨテイ</t>
    </rPh>
    <rPh sb="28" eb="30">
      <t>ザイコ</t>
    </rPh>
    <rPh sb="30" eb="32">
      <t>ヨソク</t>
    </rPh>
    <rPh sb="33" eb="34">
      <t>オコナ</t>
    </rPh>
    <phoneticPr fontId="6"/>
  </si>
  <si>
    <t>製材会社への発注数量を推計する</t>
    <rPh sb="0" eb="2">
      <t>セイザイ</t>
    </rPh>
    <rPh sb="2" eb="4">
      <t>ガイシャ</t>
    </rPh>
    <rPh sb="6" eb="8">
      <t>ハッチュウ</t>
    </rPh>
    <rPh sb="8" eb="10">
      <t>スウリョウ</t>
    </rPh>
    <rPh sb="11" eb="13">
      <t>スイケイ</t>
    </rPh>
    <phoneticPr fontId="6"/>
  </si>
  <si>
    <t>製材会社が取引の多い工務店からの発注予定をもとに在庫予測を行って、</t>
    <rPh sb="0" eb="2">
      <t>セイザイ</t>
    </rPh>
    <rPh sb="2" eb="4">
      <t>カイシャ</t>
    </rPh>
    <rPh sb="5" eb="7">
      <t>トリヒキ</t>
    </rPh>
    <rPh sb="8" eb="9">
      <t>オオ</t>
    </rPh>
    <rPh sb="10" eb="13">
      <t>コウムテン</t>
    </rPh>
    <rPh sb="16" eb="18">
      <t>ハッチュウ</t>
    </rPh>
    <rPh sb="18" eb="20">
      <t>ヨテイ</t>
    </rPh>
    <rPh sb="24" eb="26">
      <t>ザイコ</t>
    </rPh>
    <rPh sb="26" eb="28">
      <t>ヨソク</t>
    </rPh>
    <rPh sb="29" eb="30">
      <t>オコナ</t>
    </rPh>
    <phoneticPr fontId="6"/>
  </si>
  <si>
    <t>生産数量を推計する</t>
    <rPh sb="0" eb="2">
      <t>セイサン</t>
    </rPh>
    <rPh sb="2" eb="4">
      <t>スウリョウ</t>
    </rPh>
    <rPh sb="5" eb="7">
      <t>スイケイ</t>
    </rPh>
    <phoneticPr fontId="6"/>
  </si>
  <si>
    <t>ことを支援し、在庫管理を効率化するためのシートです。</t>
    <rPh sb="3" eb="5">
      <t>シエン</t>
    </rPh>
    <rPh sb="7" eb="9">
      <t>ザイコ</t>
    </rPh>
    <rPh sb="9" eb="11">
      <t>カンリ</t>
    </rPh>
    <rPh sb="12" eb="15">
      <t>コウリツカ</t>
    </rPh>
    <phoneticPr fontId="6"/>
  </si>
  <si>
    <t>■「製品在庫調整シート」について</t>
    <rPh sb="2" eb="4">
      <t>セイヒン</t>
    </rPh>
    <rPh sb="4" eb="6">
      <t>ザイコ</t>
    </rPh>
    <rPh sb="6" eb="8">
      <t>チョウセイ</t>
    </rPh>
    <phoneticPr fontId="6"/>
  </si>
  <si>
    <t>【使い方】</t>
    <rPh sb="1" eb="2">
      <t>ツカ</t>
    </rPh>
    <rPh sb="3" eb="4">
      <t>カタ</t>
    </rPh>
    <phoneticPr fontId="6"/>
  </si>
  <si>
    <t>各部材別使用本数シートに、工務店等毎の平均的な邸当たり使用本数を登録します。</t>
    <rPh sb="17" eb="18">
      <t>ゴト</t>
    </rPh>
    <phoneticPr fontId="6"/>
  </si>
  <si>
    <t>■部材入力表（梁桁以外）</t>
    <rPh sb="1" eb="3">
      <t>ブザイ</t>
    </rPh>
    <rPh sb="3" eb="5">
      <t>ニュウリョク</t>
    </rPh>
    <rPh sb="5" eb="6">
      <t>ヒョウ</t>
    </rPh>
    <rPh sb="7" eb="8">
      <t>ハリ</t>
    </rPh>
    <rPh sb="8" eb="9">
      <t>ケタ</t>
    </rPh>
    <rPh sb="9" eb="11">
      <t>イガイ</t>
    </rPh>
    <phoneticPr fontId="3"/>
  </si>
  <si>
    <t>部材入力表に、本シートにより調整を行いたい部材（梁桁を除く）を登録します。</t>
    <rPh sb="0" eb="2">
      <t>ブザイ</t>
    </rPh>
    <rPh sb="4" eb="5">
      <t>ヒョウ</t>
    </rPh>
    <rPh sb="7" eb="8">
      <t>ホン</t>
    </rPh>
    <rPh sb="14" eb="16">
      <t>チョウセイ</t>
    </rPh>
    <rPh sb="17" eb="18">
      <t>オコナ</t>
    </rPh>
    <rPh sb="21" eb="23">
      <t>ブザイ</t>
    </rPh>
    <rPh sb="24" eb="25">
      <t>ハリ</t>
    </rPh>
    <rPh sb="25" eb="26">
      <t>ケタ</t>
    </rPh>
    <rPh sb="27" eb="28">
      <t>ノゾ</t>
    </rPh>
    <rPh sb="31" eb="33">
      <t>トウロク</t>
    </rPh>
    <phoneticPr fontId="6"/>
  </si>
  <si>
    <t>　※着工予定坪数は6か月先まで入力できます。ただし、必要本数の予測を行う</t>
    <rPh sb="2" eb="4">
      <t>チャッコウ</t>
    </rPh>
    <rPh sb="4" eb="6">
      <t>ヨテイ</t>
    </rPh>
    <rPh sb="6" eb="7">
      <t>ツボ</t>
    </rPh>
    <rPh sb="7" eb="8">
      <t>スウ</t>
    </rPh>
    <rPh sb="11" eb="12">
      <t>ゲツ</t>
    </rPh>
    <rPh sb="12" eb="13">
      <t>サキ</t>
    </rPh>
    <rPh sb="15" eb="17">
      <t>ニュウリョク</t>
    </rPh>
    <rPh sb="26" eb="28">
      <t>ヒツヨウ</t>
    </rPh>
    <rPh sb="28" eb="30">
      <t>ホンスウ</t>
    </rPh>
    <rPh sb="31" eb="33">
      <t>ヨソク</t>
    </rPh>
    <rPh sb="34" eb="35">
      <t>オコナ</t>
    </rPh>
    <phoneticPr fontId="6"/>
  </si>
  <si>
    <t>　　のは、翌々月までです。</t>
    <rPh sb="5" eb="8">
      <t>ヨクヨクゲツ</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</si>
</sst>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sz val="6"/>
      <name val="ＭＳ Ｐゴシック"/>
      <family val="3"/>
      <charset val="128"/>
      <scheme val="minor"/>
    </font>
    <font>
      <sz val="9"/>
      <color indexed="81"/>
      <name val="ＭＳ Ｐゴシック"/>
      <family val="3"/>
      <charset val="128"/>
    </font>
    <font>
      <sz val="14"/>
      <color theme="1"/>
      <name val="ＭＳ Ｐゴシック"/>
      <family val="3"/>
      <charset val="128"/>
      <scheme val="minor"/>
    </font>
    <font>
      <sz val="16"/>
      <color theme="1"/>
      <name val="ＭＳ Ｐゴシック"/>
      <family val="3"/>
      <charset val="128"/>
      <scheme val="minor"/>
    </font>
    <font>
      <b/>
      <sz val="11"/>
      <color rgb="FFFF0000"/>
      <name val="ＭＳ Ｐゴシック"/>
      <family val="3"/>
      <charset val="128"/>
      <scheme val="minor"/>
    </font>
    <font>
      <sz val="14"/>
      <color rgb="FFFF0000"/>
      <name val="ＭＳ Ｐゴシック"/>
      <family val="3"/>
      <charset val="128"/>
      <scheme val="minor"/>
    </font>
    <font>
      <sz val="18"/>
      <color theme="1"/>
      <name val="ＭＳ Ｐゴシック"/>
      <family val="3"/>
      <charset val="128"/>
      <scheme val="minor"/>
    </font>
    <font>
      <sz val="11"/>
      <color rgb="FF000000"/>
      <name val="ＭＳ Ｐゴシック"/>
      <family val="3"/>
      <charset val="128"/>
      <scheme val="minor"/>
    </font>
    <font>
      <sz val="12"/>
      <color theme="1"/>
      <name val="ＭＳ Ｐゴシック"/>
      <family val="3"/>
      <charset val="128"/>
      <scheme val="minor"/>
    </font>
  </fonts>
  <fills count="7">
    <fill>
      <patternFill patternType="none"/>
    </fill>
    <fill>
      <patternFill patternType="gray125"/>
    </fill>
    <fill>
      <patternFill patternType="solid">
        <fgColor rgb="FFFFFFCC"/>
        <bgColor indexed="64"/>
      </patternFill>
    </fill>
    <fill>
      <patternFill patternType="solid">
        <fgColor theme="7" tint="0.59999389629810485"/>
        <bgColor indexed="64"/>
      </patternFill>
    </fill>
    <fill>
      <patternFill patternType="solid">
        <fgColor rgb="FFEDFFEB"/>
        <bgColor indexed="64"/>
      </patternFill>
    </fill>
    <fill>
      <patternFill patternType="solid">
        <fgColor theme="8" tint="0.79998168889431442"/>
        <bgColor indexed="64"/>
      </patternFill>
    </fill>
    <fill>
      <patternFill patternType="solid">
        <fgColor theme="9" tint="0.7999816888943144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medium">
        <color indexed="64"/>
      </left>
      <right style="medium">
        <color indexed="64"/>
      </right>
      <top style="hair">
        <color indexed="64"/>
      </top>
      <bottom style="medium">
        <color indexed="64"/>
      </bottom>
      <diagonal/>
    </border>
    <border>
      <left/>
      <right style="thin">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medium">
        <color indexed="64"/>
      </right>
      <top style="thin">
        <color indexed="64"/>
      </top>
      <bottom style="hair">
        <color indexed="64"/>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style="medium">
        <color indexed="64"/>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hair">
        <color indexed="64"/>
      </top>
      <bottom/>
      <diagonal/>
    </border>
  </borders>
  <cellStyleXfs count="3">
    <xf numFmtId="0" fontId="0" fillId="0" borderId="0">
      <alignment vertical="center"/>
    </xf>
    <xf numFmtId="38" fontId="4" fillId="0" borderId="0" applyFont="0" applyFill="0" applyBorder="0" applyAlignment="0" applyProtection="0">
      <alignment vertical="center"/>
    </xf>
    <xf numFmtId="0" fontId="4" fillId="0" borderId="0"/>
  </cellStyleXfs>
  <cellXfs count="191">
    <xf numFmtId="0" fontId="0" fillId="0" borderId="0" xfId="0">
      <alignment vertical="center"/>
    </xf>
    <xf numFmtId="0" fontId="0" fillId="0" borderId="0" xfId="0" applyFill="1">
      <alignment vertical="center"/>
    </xf>
    <xf numFmtId="0" fontId="0" fillId="0" borderId="0" xfId="0" applyAlignment="1">
      <alignment horizontal="right" vertical="center"/>
    </xf>
    <xf numFmtId="38" fontId="4" fillId="0" borderId="0" xfId="1" applyFont="1">
      <alignment vertical="center"/>
    </xf>
    <xf numFmtId="38" fontId="4" fillId="0" borderId="0" xfId="1" applyFont="1" applyFill="1">
      <alignment vertical="center"/>
    </xf>
    <xf numFmtId="0" fontId="0" fillId="0" borderId="0" xfId="0" applyAlignment="1">
      <alignment horizontal="center" vertical="center"/>
    </xf>
    <xf numFmtId="0" fontId="0" fillId="3" borderId="1" xfId="0" applyFill="1" applyBorder="1">
      <alignment vertical="center"/>
    </xf>
    <xf numFmtId="0" fontId="0" fillId="2" borderId="2" xfId="0" applyFill="1" applyBorder="1">
      <alignment vertical="center"/>
    </xf>
    <xf numFmtId="0" fontId="0" fillId="2" borderId="3" xfId="0" applyFill="1" applyBorder="1">
      <alignment vertical="center"/>
    </xf>
    <xf numFmtId="0" fontId="0" fillId="2" borderId="4" xfId="0" applyFill="1" applyBorder="1">
      <alignment vertical="center"/>
    </xf>
    <xf numFmtId="0" fontId="0" fillId="2" borderId="5" xfId="0" applyFill="1" applyBorder="1">
      <alignment vertical="center"/>
    </xf>
    <xf numFmtId="0" fontId="0" fillId="0" borderId="6" xfId="0" applyFill="1" applyBorder="1">
      <alignment vertical="center"/>
    </xf>
    <xf numFmtId="0" fontId="8" fillId="0" borderId="0" xfId="0" applyFont="1">
      <alignment vertical="center"/>
    </xf>
    <xf numFmtId="0" fontId="9" fillId="0" borderId="0" xfId="0" applyFont="1">
      <alignment vertical="center"/>
    </xf>
    <xf numFmtId="0" fontId="0" fillId="2" borderId="1" xfId="0" applyFill="1" applyBorder="1">
      <alignment vertical="center"/>
    </xf>
    <xf numFmtId="0" fontId="0" fillId="0" borderId="0" xfId="0" applyAlignment="1">
      <alignment horizontal="right"/>
    </xf>
    <xf numFmtId="0" fontId="0" fillId="5" borderId="1" xfId="0" applyFill="1" applyBorder="1" applyAlignment="1">
      <alignment horizontal="center" vertical="center"/>
    </xf>
    <xf numFmtId="0" fontId="0" fillId="0" borderId="0" xfId="0" applyAlignment="1">
      <alignment vertical="center"/>
    </xf>
    <xf numFmtId="0" fontId="5" fillId="0" borderId="0" xfId="0" applyFont="1" applyAlignment="1">
      <alignment vertical="center"/>
    </xf>
    <xf numFmtId="0" fontId="9" fillId="0" borderId="0" xfId="0" applyFont="1" applyAlignment="1">
      <alignment vertical="center"/>
    </xf>
    <xf numFmtId="0" fontId="5" fillId="0" borderId="0" xfId="0" applyFont="1" applyFill="1" applyAlignment="1">
      <alignment vertical="center"/>
    </xf>
    <xf numFmtId="0" fontId="0" fillId="4" borderId="0" xfId="0" applyFill="1" applyAlignment="1">
      <alignment vertical="center"/>
    </xf>
    <xf numFmtId="0" fontId="0" fillId="4" borderId="13" xfId="0" applyFill="1" applyBorder="1" applyAlignment="1">
      <alignment vertical="center"/>
    </xf>
    <xf numFmtId="0" fontId="0" fillId="4" borderId="2" xfId="0" applyFill="1" applyBorder="1" applyAlignment="1">
      <alignment vertical="center"/>
    </xf>
    <xf numFmtId="0" fontId="0" fillId="4" borderId="16" xfId="0" applyFill="1" applyBorder="1" applyAlignment="1">
      <alignment vertical="center"/>
    </xf>
    <xf numFmtId="0" fontId="0" fillId="4" borderId="3" xfId="0" applyFill="1" applyBorder="1" applyAlignment="1">
      <alignment vertical="center"/>
    </xf>
    <xf numFmtId="0" fontId="0" fillId="4" borderId="19" xfId="0" applyFill="1" applyBorder="1" applyAlignment="1">
      <alignment vertical="center"/>
    </xf>
    <xf numFmtId="0" fontId="0" fillId="4" borderId="4" xfId="0" applyFill="1" applyBorder="1" applyAlignment="1">
      <alignment vertical="center"/>
    </xf>
    <xf numFmtId="0" fontId="4" fillId="5" borderId="1" xfId="2" applyFont="1" applyFill="1" applyBorder="1" applyAlignment="1">
      <alignment horizontal="center" vertical="center"/>
    </xf>
    <xf numFmtId="0" fontId="0" fillId="5" borderId="1" xfId="2" applyFont="1" applyFill="1" applyBorder="1" applyAlignment="1">
      <alignment horizontal="center" vertical="center"/>
    </xf>
    <xf numFmtId="0" fontId="0" fillId="5" borderId="8" xfId="2" applyFont="1" applyFill="1" applyBorder="1" applyAlignment="1">
      <alignment horizontal="center" vertical="center"/>
    </xf>
    <xf numFmtId="0" fontId="0" fillId="5" borderId="10" xfId="2" applyFont="1" applyFill="1" applyBorder="1" applyAlignment="1">
      <alignment horizontal="center" vertical="center" wrapText="1"/>
    </xf>
    <xf numFmtId="0" fontId="0" fillId="5" borderId="9" xfId="0" applyFill="1" applyBorder="1" applyAlignment="1">
      <alignment horizontal="center" vertical="center" wrapText="1"/>
    </xf>
    <xf numFmtId="0" fontId="0" fillId="5" borderId="1" xfId="2" applyFont="1" applyFill="1" applyBorder="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5" borderId="31" xfId="0" applyFill="1" applyBorder="1" applyAlignment="1">
      <alignment horizontal="center" vertical="center"/>
    </xf>
    <xf numFmtId="0" fontId="0" fillId="5" borderId="32" xfId="0" applyFill="1" applyBorder="1" applyAlignment="1">
      <alignment horizontal="center" vertical="center"/>
    </xf>
    <xf numFmtId="0" fontId="0" fillId="5" borderId="33" xfId="0" applyFill="1" applyBorder="1" applyAlignment="1">
      <alignment horizontal="center" vertical="center"/>
    </xf>
    <xf numFmtId="0" fontId="0" fillId="5" borderId="34" xfId="0" applyFill="1" applyBorder="1" applyAlignment="1">
      <alignment horizontal="center" vertical="center"/>
    </xf>
    <xf numFmtId="0" fontId="0" fillId="5" borderId="35" xfId="0" applyFill="1" applyBorder="1" applyAlignment="1">
      <alignment horizontal="center" vertical="center"/>
    </xf>
    <xf numFmtId="0" fontId="0" fillId="5" borderId="36" xfId="0" applyFill="1" applyBorder="1" applyAlignment="1">
      <alignment horizontal="center" vertical="center"/>
    </xf>
    <xf numFmtId="0" fontId="0" fillId="4" borderId="25" xfId="0" applyFill="1" applyBorder="1">
      <alignment vertical="center"/>
    </xf>
    <xf numFmtId="0" fontId="0" fillId="4" borderId="26" xfId="0" applyFill="1" applyBorder="1">
      <alignment vertical="center"/>
    </xf>
    <xf numFmtId="0" fontId="0" fillId="4" borderId="27" xfId="0" applyFill="1" applyBorder="1">
      <alignment vertical="center"/>
    </xf>
    <xf numFmtId="0" fontId="0" fillId="4" borderId="28" xfId="0" applyFill="1" applyBorder="1">
      <alignment vertical="center"/>
    </xf>
    <xf numFmtId="0" fontId="0" fillId="4" borderId="29" xfId="0" applyFill="1" applyBorder="1">
      <alignment vertical="center"/>
    </xf>
    <xf numFmtId="0" fontId="0" fillId="4" borderId="30" xfId="0" applyFill="1" applyBorder="1">
      <alignment vertical="center"/>
    </xf>
    <xf numFmtId="0" fontId="0" fillId="4" borderId="31" xfId="0" applyFill="1" applyBorder="1">
      <alignment vertical="center"/>
    </xf>
    <xf numFmtId="0" fontId="0" fillId="4" borderId="32" xfId="0" applyFill="1" applyBorder="1">
      <alignment vertical="center"/>
    </xf>
    <xf numFmtId="0" fontId="0" fillId="4" borderId="33" xfId="0" applyFill="1" applyBorder="1">
      <alignment vertical="center"/>
    </xf>
    <xf numFmtId="0" fontId="0" fillId="4" borderId="2" xfId="0" applyFill="1" applyBorder="1" applyAlignment="1">
      <alignment horizontal="center" vertical="center"/>
    </xf>
    <xf numFmtId="0" fontId="0" fillId="4" borderId="11" xfId="0" applyFill="1" applyBorder="1" applyAlignment="1">
      <alignment vertical="center"/>
    </xf>
    <xf numFmtId="0" fontId="0" fillId="4" borderId="3" xfId="0" applyFill="1" applyBorder="1" applyAlignment="1">
      <alignment horizontal="center" vertical="center"/>
    </xf>
    <xf numFmtId="0" fontId="0" fillId="4" borderId="14" xfId="0" applyFill="1" applyBorder="1" applyAlignment="1">
      <alignment vertical="center"/>
    </xf>
    <xf numFmtId="0" fontId="0" fillId="4" borderId="4" xfId="0" applyFill="1" applyBorder="1" applyAlignment="1">
      <alignment horizontal="center" vertical="center"/>
    </xf>
    <xf numFmtId="0" fontId="0" fillId="4" borderId="17" xfId="0" applyFill="1" applyBorder="1" applyAlignment="1">
      <alignment vertical="center"/>
    </xf>
    <xf numFmtId="38" fontId="4" fillId="0" borderId="0" xfId="1" applyFont="1" applyAlignment="1">
      <alignment vertical="center"/>
    </xf>
    <xf numFmtId="38" fontId="4" fillId="5" borderId="1" xfId="1" applyFont="1" applyFill="1" applyBorder="1" applyAlignment="1">
      <alignment horizontal="center" vertical="center"/>
    </xf>
    <xf numFmtId="38" fontId="0" fillId="5" borderId="1" xfId="1" applyFont="1" applyFill="1" applyBorder="1" applyAlignment="1">
      <alignment horizontal="center" vertical="center"/>
    </xf>
    <xf numFmtId="38" fontId="0" fillId="5" borderId="9" xfId="1" applyFont="1" applyFill="1" applyBorder="1" applyAlignment="1">
      <alignment horizontal="center" vertical="center" wrapText="1"/>
    </xf>
    <xf numFmtId="38" fontId="0" fillId="5" borderId="1" xfId="1" applyFont="1" applyFill="1" applyBorder="1" applyAlignment="1">
      <alignment horizontal="center" vertical="center" wrapText="1"/>
    </xf>
    <xf numFmtId="38" fontId="4" fillId="4" borderId="2" xfId="1" applyFont="1" applyFill="1" applyBorder="1" applyAlignment="1">
      <alignment vertical="center"/>
    </xf>
    <xf numFmtId="38" fontId="4" fillId="4" borderId="11" xfId="1" applyFont="1" applyFill="1" applyBorder="1" applyAlignment="1">
      <alignment vertical="center"/>
    </xf>
    <xf numFmtId="38" fontId="4" fillId="4" borderId="13" xfId="1" applyFont="1" applyFill="1" applyBorder="1" applyAlignment="1">
      <alignment vertical="center"/>
    </xf>
    <xf numFmtId="38" fontId="4" fillId="4" borderId="3" xfId="1" applyFont="1" applyFill="1" applyBorder="1" applyAlignment="1">
      <alignment vertical="center"/>
    </xf>
    <xf numFmtId="38" fontId="4" fillId="4" borderId="14" xfId="1" applyFont="1" applyFill="1" applyBorder="1" applyAlignment="1">
      <alignment vertical="center"/>
    </xf>
    <xf numFmtId="38" fontId="4" fillId="4" borderId="16" xfId="1" applyFont="1" applyFill="1" applyBorder="1" applyAlignment="1">
      <alignment vertical="center"/>
    </xf>
    <xf numFmtId="38" fontId="4" fillId="4" borderId="4" xfId="1" applyFont="1" applyFill="1" applyBorder="1" applyAlignment="1">
      <alignment vertical="center"/>
    </xf>
    <xf numFmtId="38" fontId="4" fillId="4" borderId="17" xfId="1" applyFont="1" applyFill="1" applyBorder="1" applyAlignment="1">
      <alignment vertical="center"/>
    </xf>
    <xf numFmtId="38" fontId="4" fillId="4" borderId="19" xfId="1" applyFont="1" applyFill="1" applyBorder="1" applyAlignment="1">
      <alignment vertical="center"/>
    </xf>
    <xf numFmtId="38" fontId="4" fillId="4" borderId="3" xfId="1" applyFont="1" applyFill="1" applyBorder="1" applyAlignment="1">
      <alignment horizontal="center" vertical="center"/>
    </xf>
    <xf numFmtId="38" fontId="4" fillId="4" borderId="4" xfId="1" applyFont="1" applyFill="1" applyBorder="1" applyAlignment="1">
      <alignment horizontal="center" vertical="center"/>
    </xf>
    <xf numFmtId="38" fontId="0" fillId="5" borderId="8" xfId="1" applyFont="1" applyFill="1" applyBorder="1" applyAlignment="1">
      <alignment horizontal="center" vertical="center" wrapText="1"/>
    </xf>
    <xf numFmtId="38" fontId="10" fillId="4" borderId="12" xfId="1" applyFont="1" applyFill="1" applyBorder="1" applyAlignment="1">
      <alignment vertical="center"/>
    </xf>
    <xf numFmtId="38" fontId="10" fillId="4" borderId="15" xfId="1" applyFont="1" applyFill="1" applyBorder="1" applyAlignment="1">
      <alignment vertical="center"/>
    </xf>
    <xf numFmtId="38" fontId="10" fillId="4" borderId="18" xfId="1" applyFont="1" applyFill="1" applyBorder="1" applyAlignment="1">
      <alignment vertical="center"/>
    </xf>
    <xf numFmtId="38" fontId="10" fillId="5" borderId="10" xfId="1" applyFont="1" applyFill="1" applyBorder="1" applyAlignment="1">
      <alignment horizontal="center" vertical="center" wrapText="1"/>
    </xf>
    <xf numFmtId="38" fontId="4" fillId="0" borderId="2" xfId="1" applyFont="1" applyBorder="1" applyAlignment="1">
      <alignment horizontal="center" vertical="center"/>
    </xf>
    <xf numFmtId="38" fontId="4" fillId="0" borderId="3" xfId="1" applyFont="1" applyBorder="1" applyAlignment="1">
      <alignment horizontal="center" vertical="center"/>
    </xf>
    <xf numFmtId="38" fontId="4" fillId="0" borderId="4" xfId="1" applyFont="1" applyBorder="1" applyAlignment="1">
      <alignment horizontal="center" vertical="center"/>
    </xf>
    <xf numFmtId="38" fontId="4" fillId="4" borderId="25" xfId="1" applyFont="1" applyFill="1" applyBorder="1">
      <alignment vertical="center"/>
    </xf>
    <xf numFmtId="38" fontId="4" fillId="4" borderId="26" xfId="1" applyFont="1" applyFill="1" applyBorder="1">
      <alignment vertical="center"/>
    </xf>
    <xf numFmtId="38" fontId="4" fillId="4" borderId="27" xfId="1" applyFont="1" applyFill="1" applyBorder="1">
      <alignment vertical="center"/>
    </xf>
    <xf numFmtId="38" fontId="4" fillId="4" borderId="28" xfId="1" applyFont="1" applyFill="1" applyBorder="1">
      <alignment vertical="center"/>
    </xf>
    <xf numFmtId="38" fontId="4" fillId="4" borderId="29" xfId="1" applyFont="1" applyFill="1" applyBorder="1">
      <alignment vertical="center"/>
    </xf>
    <xf numFmtId="38" fontId="4" fillId="4" borderId="30" xfId="1" applyFont="1" applyFill="1" applyBorder="1">
      <alignment vertical="center"/>
    </xf>
    <xf numFmtId="38" fontId="4" fillId="4" borderId="31" xfId="1" applyFont="1" applyFill="1" applyBorder="1">
      <alignment vertical="center"/>
    </xf>
    <xf numFmtId="38" fontId="4" fillId="4" borderId="32" xfId="1" applyFont="1" applyFill="1" applyBorder="1">
      <alignment vertical="center"/>
    </xf>
    <xf numFmtId="38" fontId="4" fillId="4" borderId="33" xfId="1" applyFont="1" applyFill="1" applyBorder="1">
      <alignment vertical="center"/>
    </xf>
    <xf numFmtId="0" fontId="0" fillId="5" borderId="38" xfId="0" applyFill="1" applyBorder="1" applyAlignment="1">
      <alignment horizontal="center" vertical="center"/>
    </xf>
    <xf numFmtId="38" fontId="4" fillId="0" borderId="42" xfId="1" applyFont="1" applyBorder="1" applyAlignment="1">
      <alignment horizontal="center" vertical="center"/>
    </xf>
    <xf numFmtId="0" fontId="0" fillId="5" borderId="1" xfId="0" applyFill="1" applyBorder="1" applyAlignment="1">
      <alignment horizontal="center" vertical="center"/>
    </xf>
    <xf numFmtId="0" fontId="0" fillId="0" borderId="1" xfId="0" applyBorder="1" applyAlignment="1">
      <alignment horizontal="center" vertical="center"/>
    </xf>
    <xf numFmtId="0" fontId="0" fillId="5" borderId="9" xfId="2" applyFont="1" applyFill="1" applyBorder="1" applyAlignment="1">
      <alignment horizontal="center" vertical="center" wrapText="1"/>
    </xf>
    <xf numFmtId="0" fontId="12" fillId="0" borderId="0" xfId="0" applyFont="1">
      <alignment vertical="center"/>
    </xf>
    <xf numFmtId="0" fontId="5" fillId="0" borderId="0" xfId="0" applyFont="1">
      <alignment vertical="center"/>
    </xf>
    <xf numFmtId="0" fontId="0" fillId="4" borderId="10" xfId="0" applyFill="1" applyBorder="1">
      <alignment vertical="center"/>
    </xf>
    <xf numFmtId="0" fontId="0" fillId="5" borderId="51" xfId="0" applyFill="1" applyBorder="1" applyAlignment="1">
      <alignment horizontal="center" vertical="center" wrapText="1"/>
    </xf>
    <xf numFmtId="0" fontId="0" fillId="4" borderId="12" xfId="0" applyFill="1" applyBorder="1" applyAlignment="1">
      <alignment vertical="center"/>
    </xf>
    <xf numFmtId="0" fontId="0" fillId="4" borderId="15" xfId="0" applyFill="1" applyBorder="1" applyAlignment="1">
      <alignment vertical="center"/>
    </xf>
    <xf numFmtId="0" fontId="0" fillId="4" borderId="18" xfId="0" applyFill="1" applyBorder="1" applyAlignment="1">
      <alignment vertical="center"/>
    </xf>
    <xf numFmtId="0" fontId="0" fillId="5" borderId="10" xfId="0" applyFill="1" applyBorder="1" applyAlignment="1">
      <alignment horizontal="center" vertical="center" wrapText="1"/>
    </xf>
    <xf numFmtId="0" fontId="0" fillId="4" borderId="50" xfId="0" applyFill="1" applyBorder="1" applyAlignment="1">
      <alignment vertical="center"/>
    </xf>
    <xf numFmtId="0" fontId="0" fillId="4" borderId="48" xfId="0" applyFill="1" applyBorder="1" applyAlignment="1">
      <alignment vertical="center"/>
    </xf>
    <xf numFmtId="0" fontId="0" fillId="4" borderId="52" xfId="0" applyFill="1" applyBorder="1" applyAlignment="1">
      <alignment vertical="center"/>
    </xf>
    <xf numFmtId="0" fontId="0" fillId="5" borderId="1" xfId="0" applyFill="1" applyBorder="1" applyAlignment="1">
      <alignment horizontal="center" vertical="center"/>
    </xf>
    <xf numFmtId="0" fontId="0" fillId="2" borderId="0" xfId="0" applyFill="1">
      <alignment vertical="center"/>
    </xf>
    <xf numFmtId="0" fontId="13" fillId="0" borderId="0" xfId="0" applyFont="1" applyAlignment="1">
      <alignment horizontal="left" vertical="center"/>
    </xf>
    <xf numFmtId="0" fontId="0" fillId="6" borderId="0" xfId="0" applyFill="1">
      <alignment vertical="center"/>
    </xf>
    <xf numFmtId="0" fontId="14" fillId="0" borderId="0" xfId="0" applyFont="1">
      <alignment vertical="center"/>
    </xf>
    <xf numFmtId="38" fontId="4" fillId="2" borderId="2" xfId="1" applyFont="1" applyFill="1" applyBorder="1" applyAlignment="1" applyProtection="1">
      <alignment vertical="center"/>
      <protection locked="0"/>
    </xf>
    <xf numFmtId="38" fontId="4" fillId="2" borderId="3" xfId="1" applyFont="1" applyFill="1" applyBorder="1" applyAlignment="1" applyProtection="1">
      <alignment vertical="center"/>
      <protection locked="0"/>
    </xf>
    <xf numFmtId="38" fontId="4" fillId="2" borderId="4" xfId="1" applyFont="1" applyFill="1" applyBorder="1" applyAlignment="1" applyProtection="1">
      <alignment vertical="center"/>
      <protection locked="0"/>
    </xf>
    <xf numFmtId="38" fontId="4" fillId="2" borderId="25" xfId="1" applyFont="1" applyFill="1" applyBorder="1" applyProtection="1">
      <alignment vertical="center"/>
      <protection locked="0"/>
    </xf>
    <xf numFmtId="38" fontId="4" fillId="2" borderId="26" xfId="1" applyFont="1" applyFill="1" applyBorder="1" applyProtection="1">
      <alignment vertical="center"/>
      <protection locked="0"/>
    </xf>
    <xf numFmtId="38" fontId="4" fillId="2" borderId="27" xfId="1" applyFont="1" applyFill="1" applyBorder="1" applyProtection="1">
      <alignment vertical="center"/>
      <protection locked="0"/>
    </xf>
    <xf numFmtId="38" fontId="4" fillId="2" borderId="28" xfId="1" applyFont="1" applyFill="1" applyBorder="1" applyProtection="1">
      <alignment vertical="center"/>
      <protection locked="0"/>
    </xf>
    <xf numFmtId="38" fontId="4" fillId="2" borderId="29" xfId="1" applyFont="1" applyFill="1" applyBorder="1" applyProtection="1">
      <alignment vertical="center"/>
      <protection locked="0"/>
    </xf>
    <xf numFmtId="38" fontId="4" fillId="2" borderId="30" xfId="1" applyFont="1" applyFill="1" applyBorder="1" applyProtection="1">
      <alignment vertical="center"/>
      <protection locked="0"/>
    </xf>
    <xf numFmtId="38" fontId="4" fillId="2" borderId="31" xfId="1" applyFont="1" applyFill="1" applyBorder="1" applyProtection="1">
      <alignment vertical="center"/>
      <protection locked="0"/>
    </xf>
    <xf numFmtId="38" fontId="4" fillId="2" borderId="32" xfId="1" applyFont="1" applyFill="1" applyBorder="1" applyProtection="1">
      <alignment vertical="center"/>
      <protection locked="0"/>
    </xf>
    <xf numFmtId="38" fontId="4" fillId="2" borderId="33" xfId="1" applyFont="1" applyFill="1" applyBorder="1" applyProtection="1">
      <alignment vertical="center"/>
      <protection locked="0"/>
    </xf>
    <xf numFmtId="38" fontId="10" fillId="4" borderId="25" xfId="1" applyFont="1" applyFill="1" applyBorder="1">
      <alignment vertical="center"/>
    </xf>
    <xf numFmtId="38" fontId="10" fillId="4" borderId="26" xfId="1" applyFont="1" applyFill="1" applyBorder="1">
      <alignment vertical="center"/>
    </xf>
    <xf numFmtId="38" fontId="10" fillId="4" borderId="39" xfId="1" applyFont="1" applyFill="1" applyBorder="1">
      <alignment vertical="center"/>
    </xf>
    <xf numFmtId="38" fontId="10" fillId="4" borderId="28" xfId="1" applyFont="1" applyFill="1" applyBorder="1">
      <alignment vertical="center"/>
    </xf>
    <xf numFmtId="38" fontId="10" fillId="4" borderId="29" xfId="1" applyFont="1" applyFill="1" applyBorder="1">
      <alignment vertical="center"/>
    </xf>
    <xf numFmtId="38" fontId="10" fillId="4" borderId="40" xfId="1" applyFont="1" applyFill="1" applyBorder="1">
      <alignment vertical="center"/>
    </xf>
    <xf numFmtId="38" fontId="10" fillId="4" borderId="31" xfId="1" applyFont="1" applyFill="1" applyBorder="1">
      <alignment vertical="center"/>
    </xf>
    <xf numFmtId="38" fontId="10" fillId="4" borderId="32" xfId="1" applyFont="1" applyFill="1" applyBorder="1">
      <alignment vertical="center"/>
    </xf>
    <xf numFmtId="38" fontId="10" fillId="4" borderId="41" xfId="1" applyFont="1" applyFill="1" applyBorder="1">
      <alignment vertical="center"/>
    </xf>
    <xf numFmtId="38" fontId="10" fillId="4" borderId="43" xfId="1" applyFont="1" applyFill="1" applyBorder="1">
      <alignment vertical="center"/>
    </xf>
    <xf numFmtId="38" fontId="10" fillId="4" borderId="44" xfId="1" applyFont="1" applyFill="1" applyBorder="1">
      <alignment vertical="center"/>
    </xf>
    <xf numFmtId="38" fontId="10" fillId="4" borderId="45" xfId="1" applyFont="1" applyFill="1" applyBorder="1">
      <alignment vertical="center"/>
    </xf>
    <xf numFmtId="0" fontId="0" fillId="2" borderId="7" xfId="0" applyFill="1" applyBorder="1" applyAlignment="1" applyProtection="1">
      <alignment horizontal="center" vertical="center"/>
      <protection locked="0"/>
    </xf>
    <xf numFmtId="0" fontId="5" fillId="2" borderId="7" xfId="0" applyFont="1" applyFill="1" applyBorder="1" applyAlignment="1" applyProtection="1">
      <alignment vertical="center"/>
      <protection locked="0"/>
    </xf>
    <xf numFmtId="0" fontId="0" fillId="2" borderId="2" xfId="0" applyFill="1" applyBorder="1" applyAlignment="1" applyProtection="1">
      <alignment vertical="center"/>
      <protection locked="0"/>
    </xf>
    <xf numFmtId="0" fontId="0" fillId="2" borderId="2" xfId="0" applyFill="1" applyBorder="1" applyAlignment="1" applyProtection="1">
      <alignment horizontal="center" vertical="center"/>
      <protection locked="0"/>
    </xf>
    <xf numFmtId="0" fontId="0" fillId="2" borderId="11" xfId="0" applyFill="1" applyBorder="1" applyAlignment="1" applyProtection="1">
      <alignment vertical="center"/>
      <protection locked="0"/>
    </xf>
    <xf numFmtId="0" fontId="0" fillId="2" borderId="12" xfId="0" applyFill="1" applyBorder="1" applyAlignment="1" applyProtection="1">
      <alignment vertical="center"/>
      <protection locked="0"/>
    </xf>
    <xf numFmtId="0" fontId="0" fillId="2" borderId="3" xfId="0" applyFill="1" applyBorder="1" applyAlignment="1" applyProtection="1">
      <alignment vertical="center"/>
      <protection locked="0"/>
    </xf>
    <xf numFmtId="0" fontId="0" fillId="2" borderId="3" xfId="0" applyFill="1" applyBorder="1" applyAlignment="1" applyProtection="1">
      <alignment horizontal="center" vertical="center"/>
      <protection locked="0"/>
    </xf>
    <xf numFmtId="0" fontId="0" fillId="2" borderId="14" xfId="0" applyFill="1" applyBorder="1" applyAlignment="1" applyProtection="1">
      <alignment vertical="center"/>
      <protection locked="0"/>
    </xf>
    <xf numFmtId="0" fontId="0" fillId="2" borderId="15" xfId="0" applyFill="1" applyBorder="1" applyAlignment="1" applyProtection="1">
      <alignment vertical="center"/>
      <protection locked="0"/>
    </xf>
    <xf numFmtId="0" fontId="0" fillId="2" borderId="4" xfId="0" applyFill="1" applyBorder="1" applyAlignment="1" applyProtection="1">
      <alignment vertical="center"/>
      <protection locked="0"/>
    </xf>
    <xf numFmtId="0" fontId="0" fillId="2" borderId="4" xfId="0" applyFill="1" applyBorder="1" applyAlignment="1" applyProtection="1">
      <alignment horizontal="center" vertical="center"/>
      <protection locked="0"/>
    </xf>
    <xf numFmtId="0" fontId="0" fillId="2" borderId="17" xfId="0" applyFill="1" applyBorder="1" applyAlignment="1" applyProtection="1">
      <alignment vertical="center"/>
      <protection locked="0"/>
    </xf>
    <xf numFmtId="0" fontId="0" fillId="2" borderId="18" xfId="0" applyFill="1" applyBorder="1" applyAlignment="1" applyProtection="1">
      <alignment vertical="center"/>
      <protection locked="0"/>
    </xf>
    <xf numFmtId="0" fontId="0" fillId="2" borderId="25" xfId="0" applyFill="1" applyBorder="1" applyProtection="1">
      <alignment vertical="center"/>
      <protection locked="0"/>
    </xf>
    <xf numFmtId="0" fontId="0" fillId="2" borderId="26" xfId="0" applyFill="1" applyBorder="1" applyProtection="1">
      <alignment vertical="center"/>
      <protection locked="0"/>
    </xf>
    <xf numFmtId="0" fontId="0" fillId="2" borderId="27" xfId="0" applyFill="1" applyBorder="1" applyProtection="1">
      <alignment vertical="center"/>
      <protection locked="0"/>
    </xf>
    <xf numFmtId="0" fontId="0" fillId="2" borderId="28" xfId="0" applyFill="1" applyBorder="1" applyProtection="1">
      <alignment vertical="center"/>
      <protection locked="0"/>
    </xf>
    <xf numFmtId="0" fontId="0" fillId="2" borderId="29" xfId="0" applyFill="1" applyBorder="1" applyProtection="1">
      <alignment vertical="center"/>
      <protection locked="0"/>
    </xf>
    <xf numFmtId="0" fontId="0" fillId="2" borderId="30" xfId="0" applyFill="1" applyBorder="1" applyProtection="1">
      <alignment vertical="center"/>
      <protection locked="0"/>
    </xf>
    <xf numFmtId="0" fontId="0" fillId="2" borderId="31" xfId="0" applyFill="1" applyBorder="1" applyProtection="1">
      <alignment vertical="center"/>
      <protection locked="0"/>
    </xf>
    <xf numFmtId="0" fontId="0" fillId="2" borderId="32" xfId="0" applyFill="1" applyBorder="1" applyProtection="1">
      <alignment vertical="center"/>
      <protection locked="0"/>
    </xf>
    <xf numFmtId="0" fontId="0" fillId="2" borderId="33" xfId="0" applyFill="1" applyBorder="1" applyProtection="1">
      <alignment vertical="center"/>
      <protection locked="0"/>
    </xf>
    <xf numFmtId="0" fontId="0" fillId="2" borderId="9" xfId="0" applyFill="1" applyBorder="1" applyProtection="1">
      <alignment vertical="center"/>
      <protection locked="0"/>
    </xf>
    <xf numFmtId="0" fontId="0" fillId="2" borderId="1" xfId="0" applyFill="1" applyBorder="1" applyProtection="1">
      <alignment vertical="center"/>
      <protection locked="0"/>
    </xf>
    <xf numFmtId="0" fontId="0" fillId="2" borderId="13" xfId="0" applyFill="1" applyBorder="1" applyAlignment="1" applyProtection="1">
      <alignment vertical="center"/>
      <protection locked="0"/>
    </xf>
    <xf numFmtId="0" fontId="0" fillId="2" borderId="16" xfId="0" applyFill="1" applyBorder="1" applyAlignment="1" applyProtection="1">
      <alignment vertical="center"/>
      <protection locked="0"/>
    </xf>
    <xf numFmtId="0" fontId="0" fillId="2" borderId="19" xfId="0" applyFill="1" applyBorder="1" applyAlignment="1" applyProtection="1">
      <alignment vertical="center"/>
      <protection locked="0"/>
    </xf>
    <xf numFmtId="0" fontId="0" fillId="2" borderId="46" xfId="0" applyFill="1" applyBorder="1" applyAlignment="1" applyProtection="1">
      <alignment vertical="center"/>
      <protection locked="0"/>
    </xf>
    <xf numFmtId="0" fontId="0" fillId="2" borderId="46" xfId="0" applyFill="1" applyBorder="1" applyAlignment="1" applyProtection="1">
      <alignment horizontal="center" vertical="center"/>
      <protection locked="0"/>
    </xf>
    <xf numFmtId="0" fontId="0" fillId="2" borderId="47" xfId="0" applyFill="1" applyBorder="1" applyAlignment="1" applyProtection="1">
      <alignment vertical="center"/>
      <protection locked="0"/>
    </xf>
    <xf numFmtId="0" fontId="0" fillId="2" borderId="49" xfId="0" applyFill="1" applyBorder="1" applyAlignment="1" applyProtection="1">
      <alignment vertical="center"/>
      <protection locked="0"/>
    </xf>
    <xf numFmtId="38" fontId="4" fillId="0" borderId="1" xfId="1" applyFont="1" applyBorder="1" applyAlignment="1">
      <alignment horizontal="center" vertical="center"/>
    </xf>
    <xf numFmtId="38" fontId="8" fillId="5" borderId="1" xfId="1" applyFont="1" applyFill="1" applyBorder="1" applyAlignment="1">
      <alignment horizontal="center" vertical="center"/>
    </xf>
    <xf numFmtId="0" fontId="0" fillId="5" borderId="1" xfId="0" applyFill="1" applyBorder="1" applyAlignment="1">
      <alignment horizontal="center" vertical="center"/>
    </xf>
    <xf numFmtId="0" fontId="0" fillId="5" borderId="2" xfId="0" applyFill="1" applyBorder="1" applyAlignment="1">
      <alignment horizontal="center" vertical="center"/>
    </xf>
    <xf numFmtId="38" fontId="11" fillId="5" borderId="20" xfId="1" applyFont="1" applyFill="1" applyBorder="1" applyAlignment="1">
      <alignment horizontal="center" vertical="center"/>
    </xf>
    <xf numFmtId="38" fontId="11" fillId="5" borderId="21" xfId="1" applyFont="1" applyFill="1" applyBorder="1" applyAlignment="1">
      <alignment horizontal="center" vertical="center"/>
    </xf>
    <xf numFmtId="38" fontId="11" fillId="5" borderId="22" xfId="1" applyFont="1" applyFill="1" applyBorder="1" applyAlignment="1">
      <alignment horizontal="center" vertical="center"/>
    </xf>
    <xf numFmtId="0" fontId="0" fillId="5" borderId="23" xfId="0" applyFill="1" applyBorder="1" applyAlignment="1">
      <alignment horizontal="center" vertical="center"/>
    </xf>
    <xf numFmtId="0" fontId="0" fillId="5" borderId="37" xfId="0" applyFill="1" applyBorder="1" applyAlignment="1">
      <alignment horizontal="center" vertical="center"/>
    </xf>
    <xf numFmtId="38" fontId="4" fillId="0" borderId="23" xfId="1" applyFont="1" applyBorder="1" applyAlignment="1">
      <alignment horizontal="center" vertical="center"/>
    </xf>
    <xf numFmtId="38" fontId="4" fillId="0" borderId="24" xfId="1" applyFont="1" applyBorder="1" applyAlignment="1">
      <alignment horizontal="center" vertical="center"/>
    </xf>
    <xf numFmtId="0" fontId="0" fillId="0" borderId="1" xfId="0" applyBorder="1" applyAlignment="1">
      <alignment horizontal="center" vertical="center"/>
    </xf>
    <xf numFmtId="0" fontId="8" fillId="5" borderId="1" xfId="0" applyFont="1" applyFill="1" applyBorder="1" applyAlignment="1">
      <alignment horizontal="center" vertical="center"/>
    </xf>
    <xf numFmtId="0" fontId="0" fillId="4" borderId="2" xfId="0" applyFill="1" applyBorder="1" applyAlignment="1" applyProtection="1">
      <alignment vertical="center"/>
    </xf>
    <xf numFmtId="0" fontId="0" fillId="4" borderId="2" xfId="0" applyFill="1" applyBorder="1" applyAlignment="1" applyProtection="1">
      <alignment horizontal="center" vertical="center"/>
    </xf>
    <xf numFmtId="0" fontId="0" fillId="4" borderId="11" xfId="0" applyFill="1" applyBorder="1" applyAlignment="1" applyProtection="1">
      <alignment vertical="center"/>
    </xf>
    <xf numFmtId="0" fontId="0" fillId="4" borderId="3" xfId="0" applyFill="1" applyBorder="1" applyAlignment="1" applyProtection="1">
      <alignment vertical="center"/>
    </xf>
    <xf numFmtId="0" fontId="0" fillId="4" borderId="3" xfId="0" applyFill="1" applyBorder="1" applyAlignment="1" applyProtection="1">
      <alignment horizontal="center" vertical="center"/>
    </xf>
    <xf numFmtId="0" fontId="0" fillId="4" borderId="14" xfId="0" applyFill="1" applyBorder="1" applyAlignment="1" applyProtection="1">
      <alignment vertical="center"/>
    </xf>
    <xf numFmtId="0" fontId="0" fillId="4" borderId="4" xfId="0" applyFill="1" applyBorder="1" applyAlignment="1" applyProtection="1">
      <alignment vertical="center"/>
    </xf>
    <xf numFmtId="0" fontId="0" fillId="4" borderId="4" xfId="0" applyFill="1" applyBorder="1" applyAlignment="1" applyProtection="1">
      <alignment horizontal="center" vertical="center"/>
    </xf>
    <xf numFmtId="0" fontId="0" fillId="4" borderId="17" xfId="0" applyFill="1" applyBorder="1" applyAlignment="1" applyProtection="1">
      <alignment vertical="center"/>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EDFFEB"/>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tabSelected="1" zoomScaleNormal="100" workbookViewId="0">
      <selection activeCell="C26" sqref="C26"/>
    </sheetView>
  </sheetViews>
  <sheetFormatPr defaultRowHeight="13.2" x14ac:dyDescent="0.2"/>
  <cols>
    <col min="1" max="2" width="3.88671875" customWidth="1"/>
  </cols>
  <sheetData>
    <row r="1" spans="1:4" ht="16.2" x14ac:dyDescent="0.2">
      <c r="A1" s="12" t="s">
        <v>136</v>
      </c>
    </row>
    <row r="3" spans="1:4" ht="14.4" x14ac:dyDescent="0.2">
      <c r="B3" s="112" t="s">
        <v>124</v>
      </c>
    </row>
    <row r="4" spans="1:4" ht="7.2" customHeight="1" x14ac:dyDescent="0.2"/>
    <row r="5" spans="1:4" ht="14.4" x14ac:dyDescent="0.2">
      <c r="B5" s="2" t="s">
        <v>130</v>
      </c>
      <c r="C5" s="112" t="s">
        <v>131</v>
      </c>
    </row>
    <row r="6" spans="1:4" ht="14.4" x14ac:dyDescent="0.2">
      <c r="B6" s="2"/>
      <c r="C6" s="112" t="s">
        <v>132</v>
      </c>
    </row>
    <row r="7" spans="1:4" ht="7.2" customHeight="1" x14ac:dyDescent="0.2">
      <c r="C7" s="112"/>
    </row>
    <row r="8" spans="1:4" ht="14.4" x14ac:dyDescent="0.2">
      <c r="B8" s="2" t="s">
        <v>130</v>
      </c>
      <c r="C8" s="112" t="s">
        <v>133</v>
      </c>
    </row>
    <row r="9" spans="1:4" ht="14.4" x14ac:dyDescent="0.2">
      <c r="B9" s="2"/>
      <c r="C9" s="112" t="s">
        <v>134</v>
      </c>
    </row>
    <row r="10" spans="1:4" ht="7.2" customHeight="1" x14ac:dyDescent="0.2">
      <c r="B10" s="110"/>
    </row>
    <row r="11" spans="1:4" x14ac:dyDescent="0.2">
      <c r="B11" t="s">
        <v>135</v>
      </c>
    </row>
    <row r="13" spans="1:4" ht="14.4" x14ac:dyDescent="0.2">
      <c r="A13" s="112" t="s">
        <v>137</v>
      </c>
      <c r="B13" s="112"/>
    </row>
    <row r="14" spans="1:4" ht="6" customHeight="1" x14ac:dyDescent="0.2"/>
    <row r="15" spans="1:4" x14ac:dyDescent="0.2">
      <c r="B15" t="s">
        <v>125</v>
      </c>
    </row>
    <row r="16" spans="1:4" x14ac:dyDescent="0.2">
      <c r="B16" t="s">
        <v>128</v>
      </c>
      <c r="C16" s="109"/>
      <c r="D16" t="s">
        <v>105</v>
      </c>
    </row>
    <row r="17" spans="2:4" x14ac:dyDescent="0.2">
      <c r="B17" t="s">
        <v>104</v>
      </c>
      <c r="C17" s="111"/>
      <c r="D17" t="s">
        <v>106</v>
      </c>
    </row>
    <row r="18" spans="2:4" x14ac:dyDescent="0.2">
      <c r="C18" t="s">
        <v>107</v>
      </c>
    </row>
    <row r="19" spans="2:4" x14ac:dyDescent="0.2">
      <c r="B19" t="s">
        <v>104</v>
      </c>
      <c r="C19" s="109"/>
      <c r="D19" t="s">
        <v>126</v>
      </c>
    </row>
    <row r="20" spans="2:4" x14ac:dyDescent="0.2">
      <c r="C20" t="s">
        <v>127</v>
      </c>
    </row>
    <row r="22" spans="2:4" x14ac:dyDescent="0.2">
      <c r="B22" t="s">
        <v>129</v>
      </c>
    </row>
    <row r="23" spans="2:4" x14ac:dyDescent="0.2">
      <c r="B23" t="s">
        <v>104</v>
      </c>
      <c r="C23" t="s">
        <v>108</v>
      </c>
    </row>
    <row r="24" spans="2:4" x14ac:dyDescent="0.2">
      <c r="C24" t="s">
        <v>141</v>
      </c>
    </row>
    <row r="25" spans="2:4" x14ac:dyDescent="0.2">
      <c r="C25" t="s">
        <v>142</v>
      </c>
    </row>
    <row r="27" spans="2:4" x14ac:dyDescent="0.2">
      <c r="B27" t="s">
        <v>104</v>
      </c>
      <c r="C27" t="s">
        <v>140</v>
      </c>
    </row>
    <row r="29" spans="2:4" x14ac:dyDescent="0.2">
      <c r="B29" t="s">
        <v>104</v>
      </c>
      <c r="C29" t="s">
        <v>138</v>
      </c>
    </row>
    <row r="30" spans="2:4" x14ac:dyDescent="0.2">
      <c r="C30" t="s">
        <v>109</v>
      </c>
    </row>
    <row r="31" spans="2:4" x14ac:dyDescent="0.2">
      <c r="C31" t="s">
        <v>110</v>
      </c>
    </row>
    <row r="32" spans="2:4" x14ac:dyDescent="0.2">
      <c r="C32" t="s">
        <v>111</v>
      </c>
    </row>
    <row r="33" spans="2:3" x14ac:dyDescent="0.2">
      <c r="C33" t="s">
        <v>112</v>
      </c>
    </row>
    <row r="35" spans="2:3" x14ac:dyDescent="0.2">
      <c r="C35" t="s">
        <v>113</v>
      </c>
    </row>
    <row r="36" spans="2:3" x14ac:dyDescent="0.2">
      <c r="C36" t="s">
        <v>114</v>
      </c>
    </row>
    <row r="38" spans="2:3" x14ac:dyDescent="0.2">
      <c r="C38" t="s">
        <v>115</v>
      </c>
    </row>
    <row r="40" spans="2:3" x14ac:dyDescent="0.2">
      <c r="C40" t="s">
        <v>116</v>
      </c>
    </row>
    <row r="41" spans="2:3" x14ac:dyDescent="0.2">
      <c r="C41" t="s">
        <v>117</v>
      </c>
    </row>
    <row r="43" spans="2:3" x14ac:dyDescent="0.2">
      <c r="B43" t="s">
        <v>104</v>
      </c>
      <c r="C43" s="17" t="s">
        <v>118</v>
      </c>
    </row>
    <row r="44" spans="2:3" x14ac:dyDescent="0.2">
      <c r="C44" s="17" t="s">
        <v>119</v>
      </c>
    </row>
    <row r="45" spans="2:3" x14ac:dyDescent="0.2">
      <c r="C45" s="17" t="s">
        <v>120</v>
      </c>
    </row>
    <row r="47" spans="2:3" x14ac:dyDescent="0.2">
      <c r="B47" t="s">
        <v>104</v>
      </c>
      <c r="C47" s="17" t="s">
        <v>121</v>
      </c>
    </row>
    <row r="48" spans="2:3" x14ac:dyDescent="0.2">
      <c r="C48" s="17" t="s">
        <v>122</v>
      </c>
    </row>
    <row r="49" spans="3:3" x14ac:dyDescent="0.2">
      <c r="C49" s="17" t="s">
        <v>123</v>
      </c>
    </row>
  </sheetData>
  <phoneticPr fontId="6"/>
  <pageMargins left="0.70866141732283472" right="0.70866141732283472" top="0.74803149606299213" bottom="0.74803149606299213" header="0.31496062992125984" footer="0.31496062992125984"/>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61"/>
  <sheetViews>
    <sheetView zoomScaleNormal="100" workbookViewId="0">
      <selection activeCell="C15" sqref="C15"/>
    </sheetView>
  </sheetViews>
  <sheetFormatPr defaultRowHeight="13.2" x14ac:dyDescent="0.2"/>
  <cols>
    <col min="1" max="1" width="10.77734375" customWidth="1"/>
    <col min="5" max="5" width="8.88671875" customWidth="1"/>
    <col min="6" max="6" width="13.5546875" bestFit="1" customWidth="1"/>
    <col min="7" max="7" width="16.44140625" customWidth="1"/>
    <col min="8" max="8" width="15.77734375" bestFit="1" customWidth="1"/>
  </cols>
  <sheetData>
    <row r="1" spans="1:11" ht="24" customHeight="1" thickBot="1" x14ac:dyDescent="0.25">
      <c r="A1" s="5" t="s">
        <v>51</v>
      </c>
      <c r="B1" s="137" t="s">
        <v>61</v>
      </c>
      <c r="C1" s="17"/>
      <c r="D1" s="17"/>
      <c r="E1" s="17"/>
      <c r="F1" s="34" t="s">
        <v>52</v>
      </c>
      <c r="G1" s="138">
        <v>40</v>
      </c>
      <c r="H1" s="18"/>
      <c r="I1" s="17"/>
      <c r="J1" s="17"/>
      <c r="K1" s="17"/>
    </row>
    <row r="2" spans="1:11" ht="6" customHeight="1" x14ac:dyDescent="0.2">
      <c r="A2" s="17"/>
      <c r="B2" s="17"/>
      <c r="C2" s="17"/>
      <c r="D2" s="17"/>
      <c r="E2" s="17"/>
      <c r="F2" s="17"/>
      <c r="G2" s="20"/>
      <c r="H2" s="18"/>
      <c r="I2" s="17"/>
      <c r="J2" s="17"/>
      <c r="K2" s="17"/>
    </row>
    <row r="3" spans="1:11" ht="19.2" x14ac:dyDescent="0.2">
      <c r="A3" s="19" t="s">
        <v>45</v>
      </c>
      <c r="B3" s="17"/>
      <c r="C3" s="17"/>
      <c r="D3" s="17"/>
      <c r="E3" s="17"/>
      <c r="F3" s="17"/>
      <c r="G3" s="2"/>
      <c r="H3" s="2"/>
      <c r="I3" s="17"/>
      <c r="J3" s="17"/>
      <c r="K3" s="17"/>
    </row>
    <row r="4" spans="1:11" ht="17.399999999999999" customHeight="1" thickBot="1" x14ac:dyDescent="0.25">
      <c r="A4" s="17"/>
      <c r="B4" s="17"/>
      <c r="C4" s="17"/>
      <c r="D4" s="17"/>
      <c r="E4" s="17"/>
      <c r="F4" s="17"/>
      <c r="G4" s="2"/>
      <c r="H4" s="2" t="s">
        <v>53</v>
      </c>
      <c r="I4" s="21">
        <f>VLOOKUP($B$1,坪数入力表!$A$4:$D$9,2)</f>
        <v>0</v>
      </c>
      <c r="J4" s="21">
        <f>VLOOKUP($B$1,坪数入力表!$A$4:$D$9,3)</f>
        <v>0</v>
      </c>
      <c r="K4" s="21">
        <f>VLOOKUP($B$1,坪数入力表!$A$4:$D$9,4)</f>
        <v>0</v>
      </c>
    </row>
    <row r="5" spans="1:11" ht="26.4" customHeight="1" x14ac:dyDescent="0.2">
      <c r="A5" s="28" t="s">
        <v>1</v>
      </c>
      <c r="B5" s="28" t="s">
        <v>2</v>
      </c>
      <c r="C5" s="28" t="s">
        <v>3</v>
      </c>
      <c r="D5" s="28" t="s">
        <v>0</v>
      </c>
      <c r="E5" s="29" t="s">
        <v>24</v>
      </c>
      <c r="F5" s="30" t="s">
        <v>35</v>
      </c>
      <c r="G5" s="31" t="s">
        <v>54</v>
      </c>
      <c r="H5" s="32" t="s">
        <v>37</v>
      </c>
      <c r="I5" s="33" t="s">
        <v>38</v>
      </c>
      <c r="J5" s="33" t="s">
        <v>39</v>
      </c>
      <c r="K5" s="33" t="s">
        <v>40</v>
      </c>
    </row>
    <row r="6" spans="1:11" x14ac:dyDescent="0.2">
      <c r="A6" s="182">
        <f>IF(部材入力表!A4="","",部材入力表!A4)</f>
        <v>90</v>
      </c>
      <c r="B6" s="182">
        <f>IF(部材入力表!B4="","",部材入力表!B4)</f>
        <v>90</v>
      </c>
      <c r="C6" s="182">
        <f>IF(部材入力表!C4="","",部材入力表!C4)</f>
        <v>3</v>
      </c>
      <c r="D6" s="183" t="str">
        <f>IF(部材入力表!D4="","",部材入力表!D4)</f>
        <v>ヒノキ</v>
      </c>
      <c r="E6" s="183" t="str">
        <f>IF(部材入力表!E4="","",部材入力表!E4)</f>
        <v>大引</v>
      </c>
      <c r="F6" s="184" t="str">
        <f>IF(部材入力表!F4="","",部材入力表!F4)</f>
        <v/>
      </c>
      <c r="G6" s="142">
        <v>0</v>
      </c>
      <c r="H6" s="22">
        <f>G6/$G$1</f>
        <v>0</v>
      </c>
      <c r="I6" s="23">
        <f>$I$4*H6</f>
        <v>0</v>
      </c>
      <c r="J6" s="23">
        <f>$J$4*H6</f>
        <v>0</v>
      </c>
      <c r="K6" s="23">
        <f>$K$4*H6</f>
        <v>0</v>
      </c>
    </row>
    <row r="7" spans="1:11" x14ac:dyDescent="0.2">
      <c r="A7" s="185">
        <f>IF(部材入力表!A5="","",部材入力表!A5)</f>
        <v>90</v>
      </c>
      <c r="B7" s="185">
        <f>IF(部材入力表!B5="","",部材入力表!B5)</f>
        <v>90</v>
      </c>
      <c r="C7" s="185">
        <f>IF(部材入力表!C5="","",部材入力表!C5)</f>
        <v>4</v>
      </c>
      <c r="D7" s="186" t="str">
        <f>IF(部材入力表!D5="","",部材入力表!D5)</f>
        <v>ヒノキ</v>
      </c>
      <c r="E7" s="186" t="str">
        <f>IF(部材入力表!E5="","",部材入力表!E5)</f>
        <v>大引</v>
      </c>
      <c r="F7" s="187" t="str">
        <f>IF(部材入力表!F5="","",部材入力表!F5)</f>
        <v/>
      </c>
      <c r="G7" s="146">
        <v>0</v>
      </c>
      <c r="H7" s="24">
        <f t="shared" ref="H7:H34" si="0">G7/$G$1</f>
        <v>0</v>
      </c>
      <c r="I7" s="25">
        <f t="shared" ref="I7:I34" si="1">$I$4*H7</f>
        <v>0</v>
      </c>
      <c r="J7" s="25">
        <f t="shared" ref="J7:J34" si="2">$J$4*H7</f>
        <v>0</v>
      </c>
      <c r="K7" s="25">
        <f t="shared" ref="K7:K34" si="3">$K$4*H7</f>
        <v>0</v>
      </c>
    </row>
    <row r="8" spans="1:11" x14ac:dyDescent="0.2">
      <c r="A8" s="185">
        <f>IF(部材入力表!A6="","",部材入力表!A6)</f>
        <v>105</v>
      </c>
      <c r="B8" s="185">
        <f>IF(部材入力表!B6="","",部材入力表!B6)</f>
        <v>105</v>
      </c>
      <c r="C8" s="185">
        <f>IF(部材入力表!C6="","",部材入力表!C6)</f>
        <v>3</v>
      </c>
      <c r="D8" s="186" t="str">
        <f>IF(部材入力表!D6="","",部材入力表!D6)</f>
        <v>ヒノキ</v>
      </c>
      <c r="E8" s="186" t="str">
        <f>IF(部材入力表!E6="","",部材入力表!E6)</f>
        <v>柱</v>
      </c>
      <c r="F8" s="187" t="str">
        <f>IF(部材入力表!F6="","",部材入力表!F6)</f>
        <v/>
      </c>
      <c r="G8" s="146">
        <v>0</v>
      </c>
      <c r="H8" s="24">
        <f t="shared" si="0"/>
        <v>0</v>
      </c>
      <c r="I8" s="25">
        <f t="shared" si="1"/>
        <v>0</v>
      </c>
      <c r="J8" s="25">
        <f t="shared" si="2"/>
        <v>0</v>
      </c>
      <c r="K8" s="25">
        <f t="shared" si="3"/>
        <v>0</v>
      </c>
    </row>
    <row r="9" spans="1:11" x14ac:dyDescent="0.2">
      <c r="A9" s="185">
        <f>IF(部材入力表!A7="","",部材入力表!A7)</f>
        <v>105</v>
      </c>
      <c r="B9" s="185">
        <f>IF(部材入力表!B7="","",部材入力表!B7)</f>
        <v>105</v>
      </c>
      <c r="C9" s="185">
        <f>IF(部材入力表!C7="","",部材入力表!C7)</f>
        <v>4</v>
      </c>
      <c r="D9" s="186" t="str">
        <f>IF(部材入力表!D7="","",部材入力表!D7)</f>
        <v>ヒノキ</v>
      </c>
      <c r="E9" s="186" t="str">
        <f>IF(部材入力表!E7="","",部材入力表!E7)</f>
        <v>柱</v>
      </c>
      <c r="F9" s="187" t="str">
        <f>IF(部材入力表!F7="","",部材入力表!F7)</f>
        <v/>
      </c>
      <c r="G9" s="146">
        <v>0</v>
      </c>
      <c r="H9" s="24">
        <f>G9/$G$1</f>
        <v>0</v>
      </c>
      <c r="I9" s="25">
        <f t="shared" si="1"/>
        <v>0</v>
      </c>
      <c r="J9" s="25">
        <f t="shared" si="2"/>
        <v>0</v>
      </c>
      <c r="K9" s="25">
        <f t="shared" si="3"/>
        <v>0</v>
      </c>
    </row>
    <row r="10" spans="1:11" x14ac:dyDescent="0.2">
      <c r="A10" s="185">
        <f>IF(部材入力表!A8="","",部材入力表!A8)</f>
        <v>120</v>
      </c>
      <c r="B10" s="185">
        <f>IF(部材入力表!B8="","",部材入力表!B8)</f>
        <v>120</v>
      </c>
      <c r="C10" s="185">
        <f>IF(部材入力表!C8="","",部材入力表!C8)</f>
        <v>3</v>
      </c>
      <c r="D10" s="186" t="str">
        <f>IF(部材入力表!D8="","",部材入力表!D8)</f>
        <v>ヒノキ</v>
      </c>
      <c r="E10" s="186" t="str">
        <f>IF(部材入力表!E8="","",部材入力表!E8)</f>
        <v>柱</v>
      </c>
      <c r="F10" s="187" t="str">
        <f>IF(部材入力表!F8="","",部材入力表!F8)</f>
        <v/>
      </c>
      <c r="G10" s="146">
        <v>0</v>
      </c>
      <c r="H10" s="24">
        <f t="shared" si="0"/>
        <v>0</v>
      </c>
      <c r="I10" s="25">
        <f t="shared" si="1"/>
        <v>0</v>
      </c>
      <c r="J10" s="25">
        <f t="shared" si="2"/>
        <v>0</v>
      </c>
      <c r="K10" s="25">
        <f t="shared" si="3"/>
        <v>0</v>
      </c>
    </row>
    <row r="11" spans="1:11" x14ac:dyDescent="0.2">
      <c r="A11" s="185">
        <f>IF(部材入力表!A9="","",部材入力表!A9)</f>
        <v>120</v>
      </c>
      <c r="B11" s="185">
        <f>IF(部材入力表!B9="","",部材入力表!B9)</f>
        <v>120</v>
      </c>
      <c r="C11" s="185">
        <f>IF(部材入力表!C9="","",部材入力表!C9)</f>
        <v>4</v>
      </c>
      <c r="D11" s="186" t="str">
        <f>IF(部材入力表!D9="","",部材入力表!D9)</f>
        <v>ヒノキ</v>
      </c>
      <c r="E11" s="186" t="str">
        <f>IF(部材入力表!E9="","",部材入力表!E9)</f>
        <v>柱</v>
      </c>
      <c r="F11" s="187" t="str">
        <f>IF(部材入力表!F9="","",部材入力表!F9)</f>
        <v/>
      </c>
      <c r="G11" s="146">
        <v>0</v>
      </c>
      <c r="H11" s="24">
        <f t="shared" si="0"/>
        <v>0</v>
      </c>
      <c r="I11" s="25">
        <f t="shared" si="1"/>
        <v>0</v>
      </c>
      <c r="J11" s="25">
        <f t="shared" si="2"/>
        <v>0</v>
      </c>
      <c r="K11" s="25">
        <f t="shared" si="3"/>
        <v>0</v>
      </c>
    </row>
    <row r="12" spans="1:11" x14ac:dyDescent="0.2">
      <c r="A12" s="185">
        <f>IF(部材入力表!A10="","",部材入力表!A10)</f>
        <v>90</v>
      </c>
      <c r="B12" s="185">
        <f>IF(部材入力表!B10="","",部材入力表!B10)</f>
        <v>90</v>
      </c>
      <c r="C12" s="185">
        <f>IF(部材入力表!C10="","",部材入力表!C10)</f>
        <v>3</v>
      </c>
      <c r="D12" s="186" t="str">
        <f>IF(部材入力表!D10="","",部材入力表!D10)</f>
        <v>スギ</v>
      </c>
      <c r="E12" s="186" t="str">
        <f>IF(部材入力表!E10="","",部材入力表!E10)</f>
        <v>母屋</v>
      </c>
      <c r="F12" s="187" t="str">
        <f>IF(部材入力表!F10="","",部材入力表!F10)</f>
        <v/>
      </c>
      <c r="G12" s="146">
        <v>0</v>
      </c>
      <c r="H12" s="24">
        <f t="shared" si="0"/>
        <v>0</v>
      </c>
      <c r="I12" s="25">
        <f t="shared" si="1"/>
        <v>0</v>
      </c>
      <c r="J12" s="25">
        <f t="shared" si="2"/>
        <v>0</v>
      </c>
      <c r="K12" s="25">
        <f t="shared" si="3"/>
        <v>0</v>
      </c>
    </row>
    <row r="13" spans="1:11" x14ac:dyDescent="0.2">
      <c r="A13" s="185">
        <f>IF(部材入力表!A11="","",部材入力表!A11)</f>
        <v>90</v>
      </c>
      <c r="B13" s="185">
        <f>IF(部材入力表!B11="","",部材入力表!B11)</f>
        <v>90</v>
      </c>
      <c r="C13" s="185">
        <f>IF(部材入力表!C11="","",部材入力表!C11)</f>
        <v>4</v>
      </c>
      <c r="D13" s="186" t="str">
        <f>IF(部材入力表!D11="","",部材入力表!D11)</f>
        <v>スギ</v>
      </c>
      <c r="E13" s="186" t="str">
        <f>IF(部材入力表!E11="","",部材入力表!E11)</f>
        <v>母屋</v>
      </c>
      <c r="F13" s="187" t="str">
        <f>IF(部材入力表!F11="","",部材入力表!F11)</f>
        <v/>
      </c>
      <c r="G13" s="146">
        <v>0</v>
      </c>
      <c r="H13" s="24">
        <f t="shared" si="0"/>
        <v>0</v>
      </c>
      <c r="I13" s="25">
        <f t="shared" si="1"/>
        <v>0</v>
      </c>
      <c r="J13" s="25">
        <f t="shared" si="2"/>
        <v>0</v>
      </c>
      <c r="K13" s="25">
        <f t="shared" si="3"/>
        <v>0</v>
      </c>
    </row>
    <row r="14" spans="1:11" x14ac:dyDescent="0.2">
      <c r="A14" s="185">
        <f>IF(部材入力表!A12="","",部材入力表!A12)</f>
        <v>105</v>
      </c>
      <c r="B14" s="185">
        <f>IF(部材入力表!B12="","",部材入力表!B12)</f>
        <v>105</v>
      </c>
      <c r="C14" s="185">
        <f>IF(部材入力表!C12="","",部材入力表!C12)</f>
        <v>3</v>
      </c>
      <c r="D14" s="186" t="str">
        <f>IF(部材入力表!D12="","",部材入力表!D12)</f>
        <v>スギ</v>
      </c>
      <c r="E14" s="186" t="str">
        <f>IF(部材入力表!E12="","",部材入力表!E12)</f>
        <v>柱</v>
      </c>
      <c r="F14" s="187" t="str">
        <f>IF(部材入力表!F12="","",部材入力表!F12)</f>
        <v/>
      </c>
      <c r="G14" s="146">
        <v>0</v>
      </c>
      <c r="H14" s="24">
        <f t="shared" si="0"/>
        <v>0</v>
      </c>
      <c r="I14" s="25">
        <f t="shared" si="1"/>
        <v>0</v>
      </c>
      <c r="J14" s="25">
        <f t="shared" si="2"/>
        <v>0</v>
      </c>
      <c r="K14" s="25">
        <f t="shared" si="3"/>
        <v>0</v>
      </c>
    </row>
    <row r="15" spans="1:11" x14ac:dyDescent="0.2">
      <c r="A15" s="185">
        <f>IF(部材入力表!A13="","",部材入力表!A13)</f>
        <v>105</v>
      </c>
      <c r="B15" s="185">
        <f>IF(部材入力表!B13="","",部材入力表!B13)</f>
        <v>105</v>
      </c>
      <c r="C15" s="185">
        <f>IF(部材入力表!C13="","",部材入力表!C13)</f>
        <v>4</v>
      </c>
      <c r="D15" s="186" t="str">
        <f>IF(部材入力表!D13="","",部材入力表!D13)</f>
        <v>スギ</v>
      </c>
      <c r="E15" s="186" t="str">
        <f>IF(部材入力表!E13="","",部材入力表!E13)</f>
        <v>柱</v>
      </c>
      <c r="F15" s="187" t="str">
        <f>IF(部材入力表!F13="","",部材入力表!F13)</f>
        <v/>
      </c>
      <c r="G15" s="146">
        <v>0</v>
      </c>
      <c r="H15" s="24">
        <f t="shared" si="0"/>
        <v>0</v>
      </c>
      <c r="I15" s="25">
        <f t="shared" si="1"/>
        <v>0</v>
      </c>
      <c r="J15" s="25">
        <f t="shared" si="2"/>
        <v>0</v>
      </c>
      <c r="K15" s="25">
        <f t="shared" si="3"/>
        <v>0</v>
      </c>
    </row>
    <row r="16" spans="1:11" x14ac:dyDescent="0.2">
      <c r="A16" s="185">
        <f>IF(部材入力表!A14="","",部材入力表!A14)</f>
        <v>120</v>
      </c>
      <c r="B16" s="185">
        <f>IF(部材入力表!B14="","",部材入力表!B14)</f>
        <v>120</v>
      </c>
      <c r="C16" s="185">
        <f>IF(部材入力表!C14="","",部材入力表!C14)</f>
        <v>3</v>
      </c>
      <c r="D16" s="186" t="str">
        <f>IF(部材入力表!D14="","",部材入力表!D14)</f>
        <v>スギ</v>
      </c>
      <c r="E16" s="186" t="str">
        <f>IF(部材入力表!E14="","",部材入力表!E14)</f>
        <v>柱</v>
      </c>
      <c r="F16" s="187" t="str">
        <f>IF(部材入力表!F14="","",部材入力表!F14)</f>
        <v/>
      </c>
      <c r="G16" s="146">
        <v>0</v>
      </c>
      <c r="H16" s="24">
        <f t="shared" si="0"/>
        <v>0</v>
      </c>
      <c r="I16" s="25">
        <f t="shared" si="1"/>
        <v>0</v>
      </c>
      <c r="J16" s="25">
        <f t="shared" si="2"/>
        <v>0</v>
      </c>
      <c r="K16" s="25">
        <f t="shared" si="3"/>
        <v>0</v>
      </c>
    </row>
    <row r="17" spans="1:11" x14ac:dyDescent="0.2">
      <c r="A17" s="185">
        <f>IF(部材入力表!A15="","",部材入力表!A15)</f>
        <v>120</v>
      </c>
      <c r="B17" s="185">
        <f>IF(部材入力表!B15="","",部材入力表!B15)</f>
        <v>120</v>
      </c>
      <c r="C17" s="185">
        <f>IF(部材入力表!C15="","",部材入力表!C15)</f>
        <v>4</v>
      </c>
      <c r="D17" s="186" t="str">
        <f>IF(部材入力表!D15="","",部材入力表!D15)</f>
        <v>スギ</v>
      </c>
      <c r="E17" s="186" t="str">
        <f>IF(部材入力表!E15="","",部材入力表!E15)</f>
        <v>柱</v>
      </c>
      <c r="F17" s="187" t="str">
        <f>IF(部材入力表!F15="","",部材入力表!F15)</f>
        <v/>
      </c>
      <c r="G17" s="146">
        <v>0</v>
      </c>
      <c r="H17" s="24">
        <f t="shared" si="0"/>
        <v>0</v>
      </c>
      <c r="I17" s="25">
        <f t="shared" si="1"/>
        <v>0</v>
      </c>
      <c r="J17" s="25">
        <f t="shared" si="2"/>
        <v>0</v>
      </c>
      <c r="K17" s="25">
        <f t="shared" si="3"/>
        <v>0</v>
      </c>
    </row>
    <row r="18" spans="1:11" x14ac:dyDescent="0.2">
      <c r="A18" s="185">
        <f>IF(部材入力表!A16="","",部材入力表!A16)</f>
        <v>30</v>
      </c>
      <c r="B18" s="185">
        <f>IF(部材入力表!B16="","",部材入力表!B16)</f>
        <v>105</v>
      </c>
      <c r="C18" s="185">
        <f>IF(部材入力表!C16="","",部材入力表!C16)</f>
        <v>3</v>
      </c>
      <c r="D18" s="186" t="str">
        <f>IF(部材入力表!D16="","",部材入力表!D16)</f>
        <v>スギ</v>
      </c>
      <c r="E18" s="186" t="str">
        <f>IF(部材入力表!E16="","",部材入力表!E16)</f>
        <v>間柱</v>
      </c>
      <c r="F18" s="187" t="str">
        <f>IF(部材入力表!F16="","",部材入力表!F16)</f>
        <v/>
      </c>
      <c r="G18" s="146">
        <v>0</v>
      </c>
      <c r="H18" s="24">
        <f t="shared" si="0"/>
        <v>0</v>
      </c>
      <c r="I18" s="25">
        <f t="shared" si="1"/>
        <v>0</v>
      </c>
      <c r="J18" s="25">
        <f t="shared" si="2"/>
        <v>0</v>
      </c>
      <c r="K18" s="25">
        <f t="shared" si="3"/>
        <v>0</v>
      </c>
    </row>
    <row r="19" spans="1:11" x14ac:dyDescent="0.2">
      <c r="A19" s="185">
        <f>IF(部材入力表!A17="","",部材入力表!A17)</f>
        <v>30</v>
      </c>
      <c r="B19" s="185">
        <f>IF(部材入力表!B17="","",部材入力表!B17)</f>
        <v>105</v>
      </c>
      <c r="C19" s="185">
        <f>IF(部材入力表!C17="","",部材入力表!C17)</f>
        <v>4</v>
      </c>
      <c r="D19" s="186" t="str">
        <f>IF(部材入力表!D17="","",部材入力表!D17)</f>
        <v>スギ</v>
      </c>
      <c r="E19" s="186" t="str">
        <f>IF(部材入力表!E17="","",部材入力表!E17)</f>
        <v>間柱</v>
      </c>
      <c r="F19" s="187" t="str">
        <f>IF(部材入力表!F17="","",部材入力表!F17)</f>
        <v/>
      </c>
      <c r="G19" s="146">
        <v>0</v>
      </c>
      <c r="H19" s="24">
        <f t="shared" si="0"/>
        <v>0</v>
      </c>
      <c r="I19" s="25">
        <f t="shared" si="1"/>
        <v>0</v>
      </c>
      <c r="J19" s="25">
        <f t="shared" si="2"/>
        <v>0</v>
      </c>
      <c r="K19" s="25">
        <f t="shared" si="3"/>
        <v>0</v>
      </c>
    </row>
    <row r="20" spans="1:11" x14ac:dyDescent="0.2">
      <c r="A20" s="185">
        <f>IF(部材入力表!A18="","",部材入力表!A18)</f>
        <v>30</v>
      </c>
      <c r="B20" s="185">
        <f>IF(部材入力表!B18="","",部材入力表!B18)</f>
        <v>120</v>
      </c>
      <c r="C20" s="185">
        <f>IF(部材入力表!C18="","",部材入力表!C18)</f>
        <v>3</v>
      </c>
      <c r="D20" s="186" t="str">
        <f>IF(部材入力表!D18="","",部材入力表!D18)</f>
        <v>スギ</v>
      </c>
      <c r="E20" s="186" t="str">
        <f>IF(部材入力表!E18="","",部材入力表!E18)</f>
        <v>間柱</v>
      </c>
      <c r="F20" s="187" t="str">
        <f>IF(部材入力表!F18="","",部材入力表!F18)</f>
        <v/>
      </c>
      <c r="G20" s="146">
        <v>0</v>
      </c>
      <c r="H20" s="24">
        <f t="shared" si="0"/>
        <v>0</v>
      </c>
      <c r="I20" s="25">
        <f t="shared" si="1"/>
        <v>0</v>
      </c>
      <c r="J20" s="25">
        <f t="shared" si="2"/>
        <v>0</v>
      </c>
      <c r="K20" s="25">
        <f t="shared" si="3"/>
        <v>0</v>
      </c>
    </row>
    <row r="21" spans="1:11" x14ac:dyDescent="0.2">
      <c r="A21" s="185">
        <f>IF(部材入力表!A19="","",部材入力表!A19)</f>
        <v>30</v>
      </c>
      <c r="B21" s="185">
        <f>IF(部材入力表!B19="","",部材入力表!B19)</f>
        <v>120</v>
      </c>
      <c r="C21" s="185">
        <f>IF(部材入力表!C19="","",部材入力表!C19)</f>
        <v>4</v>
      </c>
      <c r="D21" s="186" t="str">
        <f>IF(部材入力表!D19="","",部材入力表!D19)</f>
        <v>スギ</v>
      </c>
      <c r="E21" s="186" t="str">
        <f>IF(部材入力表!E19="","",部材入力表!E19)</f>
        <v>間柱</v>
      </c>
      <c r="F21" s="187" t="str">
        <f>IF(部材入力表!F19="","",部材入力表!F19)</f>
        <v/>
      </c>
      <c r="G21" s="146">
        <v>0</v>
      </c>
      <c r="H21" s="24">
        <f t="shared" si="0"/>
        <v>0</v>
      </c>
      <c r="I21" s="25">
        <f t="shared" si="1"/>
        <v>0</v>
      </c>
      <c r="J21" s="25">
        <f t="shared" si="2"/>
        <v>0</v>
      </c>
      <c r="K21" s="25">
        <f t="shared" si="3"/>
        <v>0</v>
      </c>
    </row>
    <row r="22" spans="1:11" x14ac:dyDescent="0.2">
      <c r="A22" s="185">
        <f>IF(部材入力表!A20="","",部材入力表!A20)</f>
        <v>45</v>
      </c>
      <c r="B22" s="185">
        <f>IF(部材入力表!B20="","",部材入力表!B20)</f>
        <v>60</v>
      </c>
      <c r="C22" s="185">
        <f>IF(部材入力表!C20="","",部材入力表!C20)</f>
        <v>3</v>
      </c>
      <c r="D22" s="186" t="str">
        <f>IF(部材入力表!D20="","",部材入力表!D20)</f>
        <v>スギ</v>
      </c>
      <c r="E22" s="186" t="str">
        <f>IF(部材入力表!E20="","",部材入力表!E20)</f>
        <v>垂木</v>
      </c>
      <c r="F22" s="187" t="str">
        <f>IF(部材入力表!F20="","",部材入力表!F20)</f>
        <v/>
      </c>
      <c r="G22" s="146">
        <v>0</v>
      </c>
      <c r="H22" s="24">
        <f t="shared" si="0"/>
        <v>0</v>
      </c>
      <c r="I22" s="25">
        <f t="shared" si="1"/>
        <v>0</v>
      </c>
      <c r="J22" s="25">
        <f t="shared" si="2"/>
        <v>0</v>
      </c>
      <c r="K22" s="25">
        <f t="shared" si="3"/>
        <v>0</v>
      </c>
    </row>
    <row r="23" spans="1:11" x14ac:dyDescent="0.2">
      <c r="A23" s="185">
        <f>IF(部材入力表!A21="","",部材入力表!A21)</f>
        <v>45</v>
      </c>
      <c r="B23" s="185">
        <f>IF(部材入力表!B21="","",部材入力表!B21)</f>
        <v>60</v>
      </c>
      <c r="C23" s="185">
        <f>IF(部材入力表!C21="","",部材入力表!C21)</f>
        <v>4</v>
      </c>
      <c r="D23" s="186" t="str">
        <f>IF(部材入力表!D21="","",部材入力表!D21)</f>
        <v>スギ</v>
      </c>
      <c r="E23" s="186" t="str">
        <f>IF(部材入力表!E21="","",部材入力表!E21)</f>
        <v>垂木</v>
      </c>
      <c r="F23" s="187" t="str">
        <f>IF(部材入力表!F21="","",部材入力表!F21)</f>
        <v/>
      </c>
      <c r="G23" s="146">
        <v>0</v>
      </c>
      <c r="H23" s="24">
        <f t="shared" si="0"/>
        <v>0</v>
      </c>
      <c r="I23" s="25">
        <f t="shared" si="1"/>
        <v>0</v>
      </c>
      <c r="J23" s="25">
        <f t="shared" si="2"/>
        <v>0</v>
      </c>
      <c r="K23" s="25">
        <f t="shared" si="3"/>
        <v>0</v>
      </c>
    </row>
    <row r="24" spans="1:11" x14ac:dyDescent="0.2">
      <c r="A24" s="185">
        <f>IF(部材入力表!A22="","",部材入力表!A22)</f>
        <v>45</v>
      </c>
      <c r="B24" s="185">
        <f>IF(部材入力表!B22="","",部材入力表!B22)</f>
        <v>90</v>
      </c>
      <c r="C24" s="185">
        <f>IF(部材入力表!C22="","",部材入力表!C22)</f>
        <v>3</v>
      </c>
      <c r="D24" s="186" t="str">
        <f>IF(部材入力表!D22="","",部材入力表!D22)</f>
        <v>スギ</v>
      </c>
      <c r="E24" s="186" t="str">
        <f>IF(部材入力表!E22="","",部材入力表!E22)</f>
        <v>筋違</v>
      </c>
      <c r="F24" s="187" t="str">
        <f>IF(部材入力表!F22="","",部材入力表!F22)</f>
        <v/>
      </c>
      <c r="G24" s="146">
        <v>0</v>
      </c>
      <c r="H24" s="24">
        <f t="shared" si="0"/>
        <v>0</v>
      </c>
      <c r="I24" s="25">
        <f t="shared" si="1"/>
        <v>0</v>
      </c>
      <c r="J24" s="25">
        <f t="shared" si="2"/>
        <v>0</v>
      </c>
      <c r="K24" s="25">
        <f t="shared" si="3"/>
        <v>0</v>
      </c>
    </row>
    <row r="25" spans="1:11" x14ac:dyDescent="0.2">
      <c r="A25" s="185">
        <f>IF(部材入力表!A23="","",部材入力表!A23)</f>
        <v>45</v>
      </c>
      <c r="B25" s="185">
        <f>IF(部材入力表!B23="","",部材入力表!B23)</f>
        <v>90</v>
      </c>
      <c r="C25" s="185">
        <f>IF(部材入力表!C23="","",部材入力表!C23)</f>
        <v>4</v>
      </c>
      <c r="D25" s="186" t="str">
        <f>IF(部材入力表!D23="","",部材入力表!D23)</f>
        <v>スギ</v>
      </c>
      <c r="E25" s="186" t="str">
        <f>IF(部材入力表!E23="","",部材入力表!E23)</f>
        <v>筋違</v>
      </c>
      <c r="F25" s="187" t="str">
        <f>IF(部材入力表!F23="","",部材入力表!F23)</f>
        <v/>
      </c>
      <c r="G25" s="146">
        <v>0</v>
      </c>
      <c r="H25" s="24">
        <f t="shared" si="0"/>
        <v>0</v>
      </c>
      <c r="I25" s="25">
        <f t="shared" si="1"/>
        <v>0</v>
      </c>
      <c r="J25" s="25">
        <f t="shared" si="2"/>
        <v>0</v>
      </c>
      <c r="K25" s="25">
        <f t="shared" si="3"/>
        <v>0</v>
      </c>
    </row>
    <row r="26" spans="1:11" x14ac:dyDescent="0.2">
      <c r="A26" s="185">
        <f>IF(部材入力表!A24="","",部材入力表!A24)</f>
        <v>45</v>
      </c>
      <c r="B26" s="185">
        <f>IF(部材入力表!B24="","",部材入力表!B24)</f>
        <v>105</v>
      </c>
      <c r="C26" s="185">
        <f>IF(部材入力表!C24="","",部材入力表!C24)</f>
        <v>3</v>
      </c>
      <c r="D26" s="186" t="str">
        <f>IF(部材入力表!D24="","",部材入力表!D24)</f>
        <v>スギ</v>
      </c>
      <c r="E26" s="186" t="str">
        <f>IF(部材入力表!E24="","",部材入力表!E24)</f>
        <v>根太</v>
      </c>
      <c r="F26" s="187" t="str">
        <f>IF(部材入力表!F24="","",部材入力表!F24)</f>
        <v/>
      </c>
      <c r="G26" s="146">
        <v>0</v>
      </c>
      <c r="H26" s="24">
        <f t="shared" si="0"/>
        <v>0</v>
      </c>
      <c r="I26" s="25">
        <f t="shared" si="1"/>
        <v>0</v>
      </c>
      <c r="J26" s="25">
        <f t="shared" si="2"/>
        <v>0</v>
      </c>
      <c r="K26" s="25">
        <f t="shared" si="3"/>
        <v>0</v>
      </c>
    </row>
    <row r="27" spans="1:11" x14ac:dyDescent="0.2">
      <c r="A27" s="185">
        <f>IF(部材入力表!A25="","",部材入力表!A25)</f>
        <v>45</v>
      </c>
      <c r="B27" s="185">
        <f>IF(部材入力表!B25="","",部材入力表!B25)</f>
        <v>105</v>
      </c>
      <c r="C27" s="185">
        <f>IF(部材入力表!C25="","",部材入力表!C25)</f>
        <v>4</v>
      </c>
      <c r="D27" s="186" t="str">
        <f>IF(部材入力表!D25="","",部材入力表!D25)</f>
        <v>スギ</v>
      </c>
      <c r="E27" s="186" t="str">
        <f>IF(部材入力表!E25="","",部材入力表!E25)</f>
        <v>根太</v>
      </c>
      <c r="F27" s="187" t="str">
        <f>IF(部材入力表!F25="","",部材入力表!F25)</f>
        <v/>
      </c>
      <c r="G27" s="146">
        <v>0</v>
      </c>
      <c r="H27" s="24">
        <f t="shared" si="0"/>
        <v>0</v>
      </c>
      <c r="I27" s="25">
        <f t="shared" si="1"/>
        <v>0</v>
      </c>
      <c r="J27" s="25">
        <f t="shared" si="2"/>
        <v>0</v>
      </c>
      <c r="K27" s="25">
        <f t="shared" si="3"/>
        <v>0</v>
      </c>
    </row>
    <row r="28" spans="1:11" x14ac:dyDescent="0.2">
      <c r="A28" s="185">
        <f>IF(部材入力表!A26="","",部材入力表!A26)</f>
        <v>45</v>
      </c>
      <c r="B28" s="185">
        <f>IF(部材入力表!B26="","",部材入力表!B26)</f>
        <v>120</v>
      </c>
      <c r="C28" s="185">
        <f>IF(部材入力表!C26="","",部材入力表!C26)</f>
        <v>3</v>
      </c>
      <c r="D28" s="186" t="str">
        <f>IF(部材入力表!D26="","",部材入力表!D26)</f>
        <v>スギ</v>
      </c>
      <c r="E28" s="186" t="str">
        <f>IF(部材入力表!E26="","",部材入力表!E26)</f>
        <v>根太</v>
      </c>
      <c r="F28" s="187" t="str">
        <f>IF(部材入力表!F26="","",部材入力表!F26)</f>
        <v/>
      </c>
      <c r="G28" s="146">
        <v>0</v>
      </c>
      <c r="H28" s="24">
        <f t="shared" si="0"/>
        <v>0</v>
      </c>
      <c r="I28" s="25">
        <f t="shared" si="1"/>
        <v>0</v>
      </c>
      <c r="J28" s="25">
        <f t="shared" si="2"/>
        <v>0</v>
      </c>
      <c r="K28" s="25">
        <f t="shared" si="3"/>
        <v>0</v>
      </c>
    </row>
    <row r="29" spans="1:11" x14ac:dyDescent="0.2">
      <c r="A29" s="185">
        <f>IF(部材入力表!A27="","",部材入力表!A27)</f>
        <v>45</v>
      </c>
      <c r="B29" s="185">
        <f>IF(部材入力表!B27="","",部材入力表!B27)</f>
        <v>120</v>
      </c>
      <c r="C29" s="185">
        <f>IF(部材入力表!C27="","",部材入力表!C27)</f>
        <v>4</v>
      </c>
      <c r="D29" s="186" t="str">
        <f>IF(部材入力表!D27="","",部材入力表!D27)</f>
        <v>スギ</v>
      </c>
      <c r="E29" s="186" t="str">
        <f>IF(部材入力表!E27="","",部材入力表!E27)</f>
        <v>根太</v>
      </c>
      <c r="F29" s="187" t="str">
        <f>IF(部材入力表!F27="","",部材入力表!F27)</f>
        <v/>
      </c>
      <c r="G29" s="146">
        <v>0</v>
      </c>
      <c r="H29" s="24">
        <f t="shared" si="0"/>
        <v>0</v>
      </c>
      <c r="I29" s="25">
        <f t="shared" si="1"/>
        <v>0</v>
      </c>
      <c r="J29" s="25">
        <f t="shared" si="2"/>
        <v>0</v>
      </c>
      <c r="K29" s="25">
        <f t="shared" si="3"/>
        <v>0</v>
      </c>
    </row>
    <row r="30" spans="1:11" x14ac:dyDescent="0.2">
      <c r="A30" s="185" t="str">
        <f>IF(部材入力表!A28="","",部材入力表!A28)</f>
        <v/>
      </c>
      <c r="B30" s="185" t="str">
        <f>IF(部材入力表!B28="","",部材入力表!B28)</f>
        <v/>
      </c>
      <c r="C30" s="185" t="str">
        <f>IF(部材入力表!C28="","",部材入力表!C28)</f>
        <v/>
      </c>
      <c r="D30" s="186" t="str">
        <f>IF(部材入力表!D28="","",部材入力表!D28)</f>
        <v/>
      </c>
      <c r="E30" s="186" t="str">
        <f>IF(部材入力表!E28="","",部材入力表!E28)</f>
        <v/>
      </c>
      <c r="F30" s="187" t="str">
        <f>IF(部材入力表!F28="","",部材入力表!F28)</f>
        <v/>
      </c>
      <c r="G30" s="146"/>
      <c r="H30" s="24">
        <f t="shared" si="0"/>
        <v>0</v>
      </c>
      <c r="I30" s="25">
        <f t="shared" si="1"/>
        <v>0</v>
      </c>
      <c r="J30" s="25">
        <f t="shared" si="2"/>
        <v>0</v>
      </c>
      <c r="K30" s="25">
        <f t="shared" si="3"/>
        <v>0</v>
      </c>
    </row>
    <row r="31" spans="1:11" x14ac:dyDescent="0.2">
      <c r="A31" s="185" t="str">
        <f>IF(部材入力表!A29="","",部材入力表!A29)</f>
        <v/>
      </c>
      <c r="B31" s="185" t="str">
        <f>IF(部材入力表!B29="","",部材入力表!B29)</f>
        <v/>
      </c>
      <c r="C31" s="185" t="str">
        <f>IF(部材入力表!C29="","",部材入力表!C29)</f>
        <v/>
      </c>
      <c r="D31" s="186" t="str">
        <f>IF(部材入力表!D29="","",部材入力表!D29)</f>
        <v/>
      </c>
      <c r="E31" s="186" t="str">
        <f>IF(部材入力表!E29="","",部材入力表!E29)</f>
        <v/>
      </c>
      <c r="F31" s="187" t="str">
        <f>IF(部材入力表!F29="","",部材入力表!F29)</f>
        <v/>
      </c>
      <c r="G31" s="146"/>
      <c r="H31" s="24">
        <f t="shared" si="0"/>
        <v>0</v>
      </c>
      <c r="I31" s="25">
        <f t="shared" si="1"/>
        <v>0</v>
      </c>
      <c r="J31" s="25">
        <f t="shared" si="2"/>
        <v>0</v>
      </c>
      <c r="K31" s="25">
        <f t="shared" si="3"/>
        <v>0</v>
      </c>
    </row>
    <row r="32" spans="1:11" x14ac:dyDescent="0.2">
      <c r="A32" s="185" t="str">
        <f>IF(部材入力表!A30="","",部材入力表!A30)</f>
        <v/>
      </c>
      <c r="B32" s="185" t="str">
        <f>IF(部材入力表!B30="","",部材入力表!B30)</f>
        <v/>
      </c>
      <c r="C32" s="185" t="str">
        <f>IF(部材入力表!C30="","",部材入力表!C30)</f>
        <v/>
      </c>
      <c r="D32" s="186" t="str">
        <f>IF(部材入力表!D30="","",部材入力表!D30)</f>
        <v/>
      </c>
      <c r="E32" s="186" t="str">
        <f>IF(部材入力表!E30="","",部材入力表!E30)</f>
        <v/>
      </c>
      <c r="F32" s="187" t="str">
        <f>IF(部材入力表!F30="","",部材入力表!F30)</f>
        <v/>
      </c>
      <c r="G32" s="146"/>
      <c r="H32" s="24">
        <f t="shared" si="0"/>
        <v>0</v>
      </c>
      <c r="I32" s="25">
        <f t="shared" si="1"/>
        <v>0</v>
      </c>
      <c r="J32" s="25">
        <f t="shared" si="2"/>
        <v>0</v>
      </c>
      <c r="K32" s="25">
        <f t="shared" si="3"/>
        <v>0</v>
      </c>
    </row>
    <row r="33" spans="1:34" x14ac:dyDescent="0.2">
      <c r="A33" s="185" t="str">
        <f>IF(部材入力表!A31="","",部材入力表!A31)</f>
        <v/>
      </c>
      <c r="B33" s="185" t="str">
        <f>IF(部材入力表!B31="","",部材入力表!B31)</f>
        <v/>
      </c>
      <c r="C33" s="185" t="str">
        <f>IF(部材入力表!C31="","",部材入力表!C31)</f>
        <v/>
      </c>
      <c r="D33" s="186" t="str">
        <f>IF(部材入力表!D31="","",部材入力表!D31)</f>
        <v/>
      </c>
      <c r="E33" s="186" t="str">
        <f>IF(部材入力表!E31="","",部材入力表!E31)</f>
        <v/>
      </c>
      <c r="F33" s="187" t="str">
        <f>IF(部材入力表!F31="","",部材入力表!F31)</f>
        <v/>
      </c>
      <c r="G33" s="146"/>
      <c r="H33" s="24">
        <f t="shared" si="0"/>
        <v>0</v>
      </c>
      <c r="I33" s="25">
        <f t="shared" si="1"/>
        <v>0</v>
      </c>
      <c r="J33" s="25">
        <f t="shared" si="2"/>
        <v>0</v>
      </c>
      <c r="K33" s="25">
        <f t="shared" si="3"/>
        <v>0</v>
      </c>
    </row>
    <row r="34" spans="1:34" ht="13.8" thickBot="1" x14ac:dyDescent="0.25">
      <c r="A34" s="188" t="str">
        <f>IF(部材入力表!A32="","",部材入力表!A32)</f>
        <v/>
      </c>
      <c r="B34" s="188" t="str">
        <f>IF(部材入力表!B32="","",部材入力表!B32)</f>
        <v/>
      </c>
      <c r="C34" s="188" t="str">
        <f>IF(部材入力表!C32="","",部材入力表!C32)</f>
        <v/>
      </c>
      <c r="D34" s="189" t="str">
        <f>IF(部材入力表!D32="","",部材入力表!D32)</f>
        <v/>
      </c>
      <c r="E34" s="189" t="str">
        <f>IF(部材入力表!E32="","",部材入力表!E32)</f>
        <v/>
      </c>
      <c r="F34" s="190" t="str">
        <f>IF(部材入力表!F32="","",部材入力表!F32)</f>
        <v/>
      </c>
      <c r="G34" s="150"/>
      <c r="H34" s="26">
        <f t="shared" si="0"/>
        <v>0</v>
      </c>
      <c r="I34" s="27">
        <f t="shared" si="1"/>
        <v>0</v>
      </c>
      <c r="J34" s="27">
        <f t="shared" si="2"/>
        <v>0</v>
      </c>
      <c r="K34" s="27">
        <f t="shared" si="3"/>
        <v>0</v>
      </c>
    </row>
    <row r="35" spans="1:34" x14ac:dyDescent="0.2">
      <c r="E35" s="1"/>
    </row>
    <row r="36" spans="1:34" ht="19.2" customHeight="1" x14ac:dyDescent="0.2">
      <c r="A36" s="13" t="s">
        <v>46</v>
      </c>
      <c r="E36" s="1"/>
    </row>
    <row r="37" spans="1:34" ht="5.4" customHeight="1" x14ac:dyDescent="0.2">
      <c r="A37" s="13"/>
      <c r="E37" s="1"/>
    </row>
    <row r="38" spans="1:34" ht="16.2" x14ac:dyDescent="0.2">
      <c r="A38" s="181" t="s">
        <v>57</v>
      </c>
      <c r="B38" s="181"/>
      <c r="C38" s="181"/>
      <c r="D38" s="181"/>
      <c r="E38" s="181"/>
      <c r="F38" s="181"/>
      <c r="G38" s="12"/>
      <c r="H38" s="181" t="s">
        <v>36</v>
      </c>
      <c r="I38" s="181"/>
      <c r="J38" s="181"/>
      <c r="K38" s="181"/>
      <c r="L38" s="181"/>
      <c r="M38" s="181"/>
      <c r="O38" s="181" t="s">
        <v>22</v>
      </c>
      <c r="P38" s="181"/>
      <c r="Q38" s="181"/>
      <c r="R38" s="181"/>
      <c r="S38" s="181"/>
      <c r="T38" s="181"/>
      <c r="V38" s="181" t="s">
        <v>16</v>
      </c>
      <c r="W38" s="181"/>
      <c r="X38" s="181"/>
      <c r="Y38" s="181"/>
      <c r="Z38" s="181"/>
      <c r="AA38" s="181"/>
      <c r="AC38" s="181" t="s">
        <v>17</v>
      </c>
      <c r="AD38" s="181"/>
      <c r="AE38" s="181"/>
      <c r="AF38" s="181"/>
      <c r="AG38" s="181"/>
      <c r="AH38" s="181"/>
    </row>
    <row r="39" spans="1:34" x14ac:dyDescent="0.2">
      <c r="A39" s="171" t="s">
        <v>55</v>
      </c>
      <c r="B39" s="171" t="s">
        <v>56</v>
      </c>
      <c r="C39" s="172" t="s">
        <v>11</v>
      </c>
      <c r="D39" s="172"/>
      <c r="E39" s="172"/>
      <c r="F39" s="172"/>
      <c r="H39" s="171" t="s">
        <v>55</v>
      </c>
      <c r="I39" s="171" t="s">
        <v>56</v>
      </c>
      <c r="J39" s="172" t="s">
        <v>11</v>
      </c>
      <c r="K39" s="172"/>
      <c r="L39" s="172"/>
      <c r="M39" s="172"/>
      <c r="O39" s="171" t="s">
        <v>12</v>
      </c>
      <c r="P39" s="171" t="s">
        <v>56</v>
      </c>
      <c r="Q39" s="172" t="s">
        <v>11</v>
      </c>
      <c r="R39" s="172"/>
      <c r="S39" s="172"/>
      <c r="T39" s="172"/>
      <c r="V39" s="171" t="s">
        <v>12</v>
      </c>
      <c r="W39" s="171" t="s">
        <v>56</v>
      </c>
      <c r="X39" s="172" t="s">
        <v>11</v>
      </c>
      <c r="Y39" s="172"/>
      <c r="Z39" s="172"/>
      <c r="AA39" s="172"/>
      <c r="AC39" s="171" t="s">
        <v>12</v>
      </c>
      <c r="AD39" s="171" t="s">
        <v>56</v>
      </c>
      <c r="AE39" s="172" t="s">
        <v>11</v>
      </c>
      <c r="AF39" s="172"/>
      <c r="AG39" s="172"/>
      <c r="AH39" s="172"/>
    </row>
    <row r="40" spans="1:34" x14ac:dyDescent="0.2">
      <c r="A40" s="171"/>
      <c r="B40" s="171"/>
      <c r="C40" s="38">
        <v>3</v>
      </c>
      <c r="D40" s="39">
        <v>4</v>
      </c>
      <c r="E40" s="39">
        <v>5</v>
      </c>
      <c r="F40" s="40">
        <v>6</v>
      </c>
      <c r="H40" s="171"/>
      <c r="I40" s="171"/>
      <c r="J40" s="41">
        <v>3</v>
      </c>
      <c r="K40" s="42">
        <v>4</v>
      </c>
      <c r="L40" s="42">
        <v>5</v>
      </c>
      <c r="M40" s="43">
        <v>6</v>
      </c>
      <c r="O40" s="171"/>
      <c r="P40" s="171"/>
      <c r="Q40" s="41">
        <v>3</v>
      </c>
      <c r="R40" s="42">
        <v>4</v>
      </c>
      <c r="S40" s="42">
        <v>5</v>
      </c>
      <c r="T40" s="43">
        <v>6</v>
      </c>
      <c r="V40" s="171"/>
      <c r="W40" s="171"/>
      <c r="X40" s="41">
        <v>3</v>
      </c>
      <c r="Y40" s="42">
        <v>4</v>
      </c>
      <c r="Z40" s="42">
        <v>5</v>
      </c>
      <c r="AA40" s="43">
        <v>6</v>
      </c>
      <c r="AC40" s="171"/>
      <c r="AD40" s="171"/>
      <c r="AE40" s="41">
        <v>3</v>
      </c>
      <c r="AF40" s="42">
        <v>4</v>
      </c>
      <c r="AG40" s="42">
        <v>5</v>
      </c>
      <c r="AH40" s="43">
        <v>6</v>
      </c>
    </row>
    <row r="41" spans="1:34" x14ac:dyDescent="0.2">
      <c r="A41" s="180">
        <v>105</v>
      </c>
      <c r="B41" s="35">
        <v>120</v>
      </c>
      <c r="C41" s="151">
        <v>0</v>
      </c>
      <c r="D41" s="152">
        <v>0</v>
      </c>
      <c r="E41" s="152">
        <v>0</v>
      </c>
      <c r="F41" s="153">
        <v>0</v>
      </c>
      <c r="H41" s="180">
        <v>105</v>
      </c>
      <c r="I41" s="35">
        <v>120</v>
      </c>
      <c r="J41" s="44">
        <f>C41/$G$1</f>
        <v>0</v>
      </c>
      <c r="K41" s="45">
        <f t="shared" ref="K41:M59" si="4">D41/$G$1</f>
        <v>0</v>
      </c>
      <c r="L41" s="45">
        <f t="shared" si="4"/>
        <v>0</v>
      </c>
      <c r="M41" s="46">
        <f t="shared" si="4"/>
        <v>0</v>
      </c>
      <c r="O41" s="180">
        <v>105</v>
      </c>
      <c r="P41" s="35">
        <v>120</v>
      </c>
      <c r="Q41" s="44">
        <f>J41*$I$4</f>
        <v>0</v>
      </c>
      <c r="R41" s="45">
        <f t="shared" ref="R41:T59" si="5">K41*$I$4</f>
        <v>0</v>
      </c>
      <c r="S41" s="45">
        <f t="shared" si="5"/>
        <v>0</v>
      </c>
      <c r="T41" s="46">
        <f t="shared" si="5"/>
        <v>0</v>
      </c>
      <c r="V41" s="180">
        <v>105</v>
      </c>
      <c r="W41" s="35">
        <v>120</v>
      </c>
      <c r="X41" s="44">
        <f>J41*$J$4</f>
        <v>0</v>
      </c>
      <c r="Y41" s="45">
        <f t="shared" ref="Y41:AA59" si="6">K41*$J$4</f>
        <v>0</v>
      </c>
      <c r="Z41" s="45">
        <f t="shared" si="6"/>
        <v>0</v>
      </c>
      <c r="AA41" s="46">
        <f t="shared" si="6"/>
        <v>0</v>
      </c>
      <c r="AC41" s="180">
        <v>105</v>
      </c>
      <c r="AD41" s="35">
        <v>120</v>
      </c>
      <c r="AE41" s="44">
        <f>J41*$K$4</f>
        <v>0</v>
      </c>
      <c r="AF41" s="45">
        <f t="shared" ref="AF41:AH59" si="7">K41*$K$4</f>
        <v>0</v>
      </c>
      <c r="AG41" s="45">
        <f t="shared" si="7"/>
        <v>0</v>
      </c>
      <c r="AH41" s="46">
        <f t="shared" si="7"/>
        <v>0</v>
      </c>
    </row>
    <row r="42" spans="1:34" x14ac:dyDescent="0.2">
      <c r="A42" s="180"/>
      <c r="B42" s="36">
        <f>B41+30</f>
        <v>150</v>
      </c>
      <c r="C42" s="154">
        <v>0</v>
      </c>
      <c r="D42" s="155">
        <v>0</v>
      </c>
      <c r="E42" s="155">
        <v>0</v>
      </c>
      <c r="F42" s="156">
        <v>0</v>
      </c>
      <c r="H42" s="180"/>
      <c r="I42" s="36">
        <f>I41+30</f>
        <v>150</v>
      </c>
      <c r="J42" s="47">
        <f t="shared" ref="J42:J59" si="8">C42/$G$1</f>
        <v>0</v>
      </c>
      <c r="K42" s="48">
        <f t="shared" si="4"/>
        <v>0</v>
      </c>
      <c r="L42" s="48">
        <f t="shared" si="4"/>
        <v>0</v>
      </c>
      <c r="M42" s="49">
        <f t="shared" si="4"/>
        <v>0</v>
      </c>
      <c r="O42" s="180"/>
      <c r="P42" s="36">
        <f>P41+30</f>
        <v>150</v>
      </c>
      <c r="Q42" s="47">
        <f t="shared" ref="Q42:Q59" si="9">J42*$I$4</f>
        <v>0</v>
      </c>
      <c r="R42" s="48">
        <f t="shared" si="5"/>
        <v>0</v>
      </c>
      <c r="S42" s="48">
        <f t="shared" si="5"/>
        <v>0</v>
      </c>
      <c r="T42" s="49">
        <f t="shared" si="5"/>
        <v>0</v>
      </c>
      <c r="V42" s="180"/>
      <c r="W42" s="36">
        <f>W41+30</f>
        <v>150</v>
      </c>
      <c r="X42" s="47">
        <f t="shared" ref="X42:X59" si="10">J42*$J$4</f>
        <v>0</v>
      </c>
      <c r="Y42" s="48">
        <f t="shared" si="6"/>
        <v>0</v>
      </c>
      <c r="Z42" s="48">
        <f t="shared" si="6"/>
        <v>0</v>
      </c>
      <c r="AA42" s="49">
        <f t="shared" si="6"/>
        <v>0</v>
      </c>
      <c r="AC42" s="180"/>
      <c r="AD42" s="36">
        <f>AD41+30</f>
        <v>150</v>
      </c>
      <c r="AE42" s="47">
        <f t="shared" ref="AE42:AE59" si="11">J42*$K$4</f>
        <v>0</v>
      </c>
      <c r="AF42" s="48">
        <f t="shared" si="7"/>
        <v>0</v>
      </c>
      <c r="AG42" s="48">
        <f t="shared" si="7"/>
        <v>0</v>
      </c>
      <c r="AH42" s="49">
        <f t="shared" si="7"/>
        <v>0</v>
      </c>
    </row>
    <row r="43" spans="1:34" x14ac:dyDescent="0.2">
      <c r="A43" s="180"/>
      <c r="B43" s="36">
        <f t="shared" ref="B43:B50" si="12">B42+30</f>
        <v>180</v>
      </c>
      <c r="C43" s="154">
        <v>0</v>
      </c>
      <c r="D43" s="155">
        <v>0</v>
      </c>
      <c r="E43" s="155">
        <v>0</v>
      </c>
      <c r="F43" s="156">
        <v>0</v>
      </c>
      <c r="H43" s="180"/>
      <c r="I43" s="36">
        <f t="shared" ref="I43:I50" si="13">I42+30</f>
        <v>180</v>
      </c>
      <c r="J43" s="47">
        <f t="shared" si="8"/>
        <v>0</v>
      </c>
      <c r="K43" s="48">
        <f t="shared" si="4"/>
        <v>0</v>
      </c>
      <c r="L43" s="48">
        <f t="shared" si="4"/>
        <v>0</v>
      </c>
      <c r="M43" s="49">
        <f t="shared" si="4"/>
        <v>0</v>
      </c>
      <c r="O43" s="180"/>
      <c r="P43" s="36">
        <f t="shared" ref="P43:P50" si="14">P42+30</f>
        <v>180</v>
      </c>
      <c r="Q43" s="47">
        <f t="shared" si="9"/>
        <v>0</v>
      </c>
      <c r="R43" s="48">
        <f t="shared" si="5"/>
        <v>0</v>
      </c>
      <c r="S43" s="48">
        <f t="shared" si="5"/>
        <v>0</v>
      </c>
      <c r="T43" s="49">
        <f t="shared" si="5"/>
        <v>0</v>
      </c>
      <c r="V43" s="180"/>
      <c r="W43" s="36">
        <f t="shared" ref="W43:W50" si="15">W42+30</f>
        <v>180</v>
      </c>
      <c r="X43" s="47">
        <f t="shared" si="10"/>
        <v>0</v>
      </c>
      <c r="Y43" s="48">
        <f t="shared" si="6"/>
        <v>0</v>
      </c>
      <c r="Z43" s="48">
        <f t="shared" si="6"/>
        <v>0</v>
      </c>
      <c r="AA43" s="49">
        <f t="shared" si="6"/>
        <v>0</v>
      </c>
      <c r="AC43" s="180"/>
      <c r="AD43" s="36">
        <f t="shared" ref="AD43:AD50" si="16">AD42+30</f>
        <v>180</v>
      </c>
      <c r="AE43" s="47">
        <f t="shared" si="11"/>
        <v>0</v>
      </c>
      <c r="AF43" s="48">
        <f t="shared" si="7"/>
        <v>0</v>
      </c>
      <c r="AG43" s="48">
        <f t="shared" si="7"/>
        <v>0</v>
      </c>
      <c r="AH43" s="49">
        <f t="shared" si="7"/>
        <v>0</v>
      </c>
    </row>
    <row r="44" spans="1:34" x14ac:dyDescent="0.2">
      <c r="A44" s="180"/>
      <c r="B44" s="36">
        <f t="shared" si="12"/>
        <v>210</v>
      </c>
      <c r="C44" s="154">
        <v>0</v>
      </c>
      <c r="D44" s="155">
        <v>0</v>
      </c>
      <c r="E44" s="155">
        <v>0</v>
      </c>
      <c r="F44" s="156">
        <v>0</v>
      </c>
      <c r="H44" s="180"/>
      <c r="I44" s="36">
        <f t="shared" si="13"/>
        <v>210</v>
      </c>
      <c r="J44" s="47">
        <f t="shared" si="8"/>
        <v>0</v>
      </c>
      <c r="K44" s="48">
        <f t="shared" si="4"/>
        <v>0</v>
      </c>
      <c r="L44" s="48">
        <f t="shared" si="4"/>
        <v>0</v>
      </c>
      <c r="M44" s="49">
        <f t="shared" si="4"/>
        <v>0</v>
      </c>
      <c r="O44" s="180"/>
      <c r="P44" s="36">
        <f t="shared" si="14"/>
        <v>210</v>
      </c>
      <c r="Q44" s="47">
        <f t="shared" si="9"/>
        <v>0</v>
      </c>
      <c r="R44" s="48">
        <f t="shared" si="5"/>
        <v>0</v>
      </c>
      <c r="S44" s="48">
        <f t="shared" si="5"/>
        <v>0</v>
      </c>
      <c r="T44" s="49">
        <f t="shared" si="5"/>
        <v>0</v>
      </c>
      <c r="V44" s="180"/>
      <c r="W44" s="36">
        <f t="shared" si="15"/>
        <v>210</v>
      </c>
      <c r="X44" s="47">
        <f t="shared" si="10"/>
        <v>0</v>
      </c>
      <c r="Y44" s="48">
        <f t="shared" si="6"/>
        <v>0</v>
      </c>
      <c r="Z44" s="48">
        <f t="shared" si="6"/>
        <v>0</v>
      </c>
      <c r="AA44" s="49">
        <f t="shared" si="6"/>
        <v>0</v>
      </c>
      <c r="AC44" s="180"/>
      <c r="AD44" s="36">
        <f t="shared" si="16"/>
        <v>210</v>
      </c>
      <c r="AE44" s="47">
        <f t="shared" si="11"/>
        <v>0</v>
      </c>
      <c r="AF44" s="48">
        <f t="shared" si="7"/>
        <v>0</v>
      </c>
      <c r="AG44" s="48">
        <f t="shared" si="7"/>
        <v>0</v>
      </c>
      <c r="AH44" s="49">
        <f t="shared" si="7"/>
        <v>0</v>
      </c>
    </row>
    <row r="45" spans="1:34" x14ac:dyDescent="0.2">
      <c r="A45" s="180"/>
      <c r="B45" s="36">
        <f t="shared" si="12"/>
        <v>240</v>
      </c>
      <c r="C45" s="154">
        <v>0</v>
      </c>
      <c r="D45" s="155">
        <v>0</v>
      </c>
      <c r="E45" s="155">
        <v>0</v>
      </c>
      <c r="F45" s="156">
        <v>0</v>
      </c>
      <c r="H45" s="180"/>
      <c r="I45" s="36">
        <f t="shared" si="13"/>
        <v>240</v>
      </c>
      <c r="J45" s="47">
        <f t="shared" si="8"/>
        <v>0</v>
      </c>
      <c r="K45" s="48">
        <f t="shared" si="4"/>
        <v>0</v>
      </c>
      <c r="L45" s="48">
        <f t="shared" si="4"/>
        <v>0</v>
      </c>
      <c r="M45" s="49">
        <f t="shared" si="4"/>
        <v>0</v>
      </c>
      <c r="O45" s="180"/>
      <c r="P45" s="36">
        <f t="shared" si="14"/>
        <v>240</v>
      </c>
      <c r="Q45" s="47">
        <f t="shared" si="9"/>
        <v>0</v>
      </c>
      <c r="R45" s="48">
        <f t="shared" si="5"/>
        <v>0</v>
      </c>
      <c r="S45" s="48">
        <f t="shared" si="5"/>
        <v>0</v>
      </c>
      <c r="T45" s="49">
        <f t="shared" si="5"/>
        <v>0</v>
      </c>
      <c r="V45" s="180"/>
      <c r="W45" s="36">
        <f t="shared" si="15"/>
        <v>240</v>
      </c>
      <c r="X45" s="47">
        <f t="shared" si="10"/>
        <v>0</v>
      </c>
      <c r="Y45" s="48">
        <f t="shared" si="6"/>
        <v>0</v>
      </c>
      <c r="Z45" s="48">
        <f t="shared" si="6"/>
        <v>0</v>
      </c>
      <c r="AA45" s="49">
        <f t="shared" si="6"/>
        <v>0</v>
      </c>
      <c r="AC45" s="180"/>
      <c r="AD45" s="36">
        <f t="shared" si="16"/>
        <v>240</v>
      </c>
      <c r="AE45" s="47">
        <f t="shared" si="11"/>
        <v>0</v>
      </c>
      <c r="AF45" s="48">
        <f t="shared" si="7"/>
        <v>0</v>
      </c>
      <c r="AG45" s="48">
        <f t="shared" si="7"/>
        <v>0</v>
      </c>
      <c r="AH45" s="49">
        <f t="shared" si="7"/>
        <v>0</v>
      </c>
    </row>
    <row r="46" spans="1:34" x14ac:dyDescent="0.2">
      <c r="A46" s="180"/>
      <c r="B46" s="36">
        <f t="shared" si="12"/>
        <v>270</v>
      </c>
      <c r="C46" s="154">
        <v>0</v>
      </c>
      <c r="D46" s="155">
        <v>0</v>
      </c>
      <c r="E46" s="155">
        <v>0</v>
      </c>
      <c r="F46" s="156">
        <v>0</v>
      </c>
      <c r="H46" s="180"/>
      <c r="I46" s="36">
        <f t="shared" si="13"/>
        <v>270</v>
      </c>
      <c r="J46" s="47">
        <f t="shared" si="8"/>
        <v>0</v>
      </c>
      <c r="K46" s="48">
        <f t="shared" si="4"/>
        <v>0</v>
      </c>
      <c r="L46" s="48">
        <f t="shared" si="4"/>
        <v>0</v>
      </c>
      <c r="M46" s="49">
        <f t="shared" si="4"/>
        <v>0</v>
      </c>
      <c r="O46" s="180"/>
      <c r="P46" s="36">
        <f t="shared" si="14"/>
        <v>270</v>
      </c>
      <c r="Q46" s="47">
        <f t="shared" si="9"/>
        <v>0</v>
      </c>
      <c r="R46" s="48">
        <f t="shared" si="5"/>
        <v>0</v>
      </c>
      <c r="S46" s="48">
        <f t="shared" si="5"/>
        <v>0</v>
      </c>
      <c r="T46" s="49">
        <f t="shared" si="5"/>
        <v>0</v>
      </c>
      <c r="V46" s="180"/>
      <c r="W46" s="36">
        <f t="shared" si="15"/>
        <v>270</v>
      </c>
      <c r="X46" s="47">
        <f t="shared" si="10"/>
        <v>0</v>
      </c>
      <c r="Y46" s="48">
        <f t="shared" si="6"/>
        <v>0</v>
      </c>
      <c r="Z46" s="48">
        <f t="shared" si="6"/>
        <v>0</v>
      </c>
      <c r="AA46" s="49">
        <f t="shared" si="6"/>
        <v>0</v>
      </c>
      <c r="AC46" s="180"/>
      <c r="AD46" s="36">
        <f t="shared" si="16"/>
        <v>270</v>
      </c>
      <c r="AE46" s="47">
        <f t="shared" si="11"/>
        <v>0</v>
      </c>
      <c r="AF46" s="48">
        <f t="shared" si="7"/>
        <v>0</v>
      </c>
      <c r="AG46" s="48">
        <f t="shared" si="7"/>
        <v>0</v>
      </c>
      <c r="AH46" s="49">
        <f t="shared" si="7"/>
        <v>0</v>
      </c>
    </row>
    <row r="47" spans="1:34" x14ac:dyDescent="0.2">
      <c r="A47" s="180"/>
      <c r="B47" s="36">
        <f t="shared" si="12"/>
        <v>300</v>
      </c>
      <c r="C47" s="154">
        <v>0</v>
      </c>
      <c r="D47" s="155">
        <v>0</v>
      </c>
      <c r="E47" s="155">
        <v>0</v>
      </c>
      <c r="F47" s="156">
        <v>0</v>
      </c>
      <c r="H47" s="180"/>
      <c r="I47" s="36">
        <f t="shared" si="13"/>
        <v>300</v>
      </c>
      <c r="J47" s="47">
        <f t="shared" si="8"/>
        <v>0</v>
      </c>
      <c r="K47" s="48">
        <f t="shared" si="4"/>
        <v>0</v>
      </c>
      <c r="L47" s="48">
        <f t="shared" si="4"/>
        <v>0</v>
      </c>
      <c r="M47" s="49">
        <f t="shared" si="4"/>
        <v>0</v>
      </c>
      <c r="O47" s="180"/>
      <c r="P47" s="36">
        <f t="shared" si="14"/>
        <v>300</v>
      </c>
      <c r="Q47" s="47">
        <f t="shared" si="9"/>
        <v>0</v>
      </c>
      <c r="R47" s="48">
        <f t="shared" si="5"/>
        <v>0</v>
      </c>
      <c r="S47" s="48">
        <f t="shared" si="5"/>
        <v>0</v>
      </c>
      <c r="T47" s="49">
        <f t="shared" si="5"/>
        <v>0</v>
      </c>
      <c r="V47" s="180"/>
      <c r="W47" s="36">
        <f t="shared" si="15"/>
        <v>300</v>
      </c>
      <c r="X47" s="47">
        <f t="shared" si="10"/>
        <v>0</v>
      </c>
      <c r="Y47" s="48">
        <f t="shared" si="6"/>
        <v>0</v>
      </c>
      <c r="Z47" s="48">
        <f t="shared" si="6"/>
        <v>0</v>
      </c>
      <c r="AA47" s="49">
        <f t="shared" si="6"/>
        <v>0</v>
      </c>
      <c r="AC47" s="180"/>
      <c r="AD47" s="36">
        <f t="shared" si="16"/>
        <v>300</v>
      </c>
      <c r="AE47" s="47">
        <f t="shared" si="11"/>
        <v>0</v>
      </c>
      <c r="AF47" s="48">
        <f t="shared" si="7"/>
        <v>0</v>
      </c>
      <c r="AG47" s="48">
        <f t="shared" si="7"/>
        <v>0</v>
      </c>
      <c r="AH47" s="49">
        <f t="shared" si="7"/>
        <v>0</v>
      </c>
    </row>
    <row r="48" spans="1:34" x14ac:dyDescent="0.2">
      <c r="A48" s="180"/>
      <c r="B48" s="36">
        <f t="shared" si="12"/>
        <v>330</v>
      </c>
      <c r="C48" s="154">
        <v>0</v>
      </c>
      <c r="D48" s="155">
        <v>0</v>
      </c>
      <c r="E48" s="155">
        <v>0</v>
      </c>
      <c r="F48" s="156">
        <v>0</v>
      </c>
      <c r="H48" s="180"/>
      <c r="I48" s="36">
        <f t="shared" si="13"/>
        <v>330</v>
      </c>
      <c r="J48" s="47">
        <f t="shared" si="8"/>
        <v>0</v>
      </c>
      <c r="K48" s="48">
        <f t="shared" si="4"/>
        <v>0</v>
      </c>
      <c r="L48" s="48">
        <f t="shared" si="4"/>
        <v>0</v>
      </c>
      <c r="M48" s="49">
        <f t="shared" si="4"/>
        <v>0</v>
      </c>
      <c r="O48" s="180"/>
      <c r="P48" s="36">
        <f t="shared" si="14"/>
        <v>330</v>
      </c>
      <c r="Q48" s="47">
        <f t="shared" si="9"/>
        <v>0</v>
      </c>
      <c r="R48" s="48">
        <f t="shared" si="5"/>
        <v>0</v>
      </c>
      <c r="S48" s="48">
        <f t="shared" si="5"/>
        <v>0</v>
      </c>
      <c r="T48" s="49">
        <f t="shared" si="5"/>
        <v>0</v>
      </c>
      <c r="V48" s="180"/>
      <c r="W48" s="36">
        <f t="shared" si="15"/>
        <v>330</v>
      </c>
      <c r="X48" s="47">
        <f t="shared" si="10"/>
        <v>0</v>
      </c>
      <c r="Y48" s="48">
        <f t="shared" si="6"/>
        <v>0</v>
      </c>
      <c r="Z48" s="48">
        <f t="shared" si="6"/>
        <v>0</v>
      </c>
      <c r="AA48" s="49">
        <f t="shared" si="6"/>
        <v>0</v>
      </c>
      <c r="AC48" s="180"/>
      <c r="AD48" s="36">
        <f t="shared" si="16"/>
        <v>330</v>
      </c>
      <c r="AE48" s="47">
        <f t="shared" si="11"/>
        <v>0</v>
      </c>
      <c r="AF48" s="48">
        <f t="shared" si="7"/>
        <v>0</v>
      </c>
      <c r="AG48" s="48">
        <f t="shared" si="7"/>
        <v>0</v>
      </c>
      <c r="AH48" s="49">
        <f t="shared" si="7"/>
        <v>0</v>
      </c>
    </row>
    <row r="49" spans="1:34" x14ac:dyDescent="0.2">
      <c r="A49" s="180"/>
      <c r="B49" s="36">
        <f t="shared" si="12"/>
        <v>360</v>
      </c>
      <c r="C49" s="154">
        <v>0</v>
      </c>
      <c r="D49" s="155">
        <v>0</v>
      </c>
      <c r="E49" s="155">
        <v>0</v>
      </c>
      <c r="F49" s="156">
        <v>0</v>
      </c>
      <c r="H49" s="180"/>
      <c r="I49" s="36">
        <f t="shared" si="13"/>
        <v>360</v>
      </c>
      <c r="J49" s="47">
        <f t="shared" si="8"/>
        <v>0</v>
      </c>
      <c r="K49" s="48">
        <f t="shared" si="4"/>
        <v>0</v>
      </c>
      <c r="L49" s="48">
        <f t="shared" si="4"/>
        <v>0</v>
      </c>
      <c r="M49" s="49">
        <f t="shared" si="4"/>
        <v>0</v>
      </c>
      <c r="O49" s="180"/>
      <c r="P49" s="36">
        <f t="shared" si="14"/>
        <v>360</v>
      </c>
      <c r="Q49" s="47">
        <f t="shared" si="9"/>
        <v>0</v>
      </c>
      <c r="R49" s="48">
        <f t="shared" si="5"/>
        <v>0</v>
      </c>
      <c r="S49" s="48">
        <f t="shared" si="5"/>
        <v>0</v>
      </c>
      <c r="T49" s="49">
        <f t="shared" si="5"/>
        <v>0</v>
      </c>
      <c r="V49" s="180"/>
      <c r="W49" s="36">
        <f t="shared" si="15"/>
        <v>360</v>
      </c>
      <c r="X49" s="47">
        <f t="shared" si="10"/>
        <v>0</v>
      </c>
      <c r="Y49" s="48">
        <f t="shared" si="6"/>
        <v>0</v>
      </c>
      <c r="Z49" s="48">
        <f t="shared" si="6"/>
        <v>0</v>
      </c>
      <c r="AA49" s="49">
        <f t="shared" si="6"/>
        <v>0</v>
      </c>
      <c r="AC49" s="180"/>
      <c r="AD49" s="36">
        <f t="shared" si="16"/>
        <v>360</v>
      </c>
      <c r="AE49" s="47">
        <f t="shared" si="11"/>
        <v>0</v>
      </c>
      <c r="AF49" s="48">
        <f t="shared" si="7"/>
        <v>0</v>
      </c>
      <c r="AG49" s="48">
        <f t="shared" si="7"/>
        <v>0</v>
      </c>
      <c r="AH49" s="49">
        <f t="shared" si="7"/>
        <v>0</v>
      </c>
    </row>
    <row r="50" spans="1:34" x14ac:dyDescent="0.2">
      <c r="A50" s="180"/>
      <c r="B50" s="37">
        <f t="shared" si="12"/>
        <v>390</v>
      </c>
      <c r="C50" s="157">
        <v>0</v>
      </c>
      <c r="D50" s="158">
        <v>0</v>
      </c>
      <c r="E50" s="158">
        <v>0</v>
      </c>
      <c r="F50" s="159">
        <v>0</v>
      </c>
      <c r="H50" s="180"/>
      <c r="I50" s="37">
        <f t="shared" si="13"/>
        <v>390</v>
      </c>
      <c r="J50" s="50">
        <f t="shared" si="8"/>
        <v>0</v>
      </c>
      <c r="K50" s="51">
        <f t="shared" si="4"/>
        <v>0</v>
      </c>
      <c r="L50" s="51">
        <f t="shared" si="4"/>
        <v>0</v>
      </c>
      <c r="M50" s="52">
        <f t="shared" si="4"/>
        <v>0</v>
      </c>
      <c r="O50" s="180"/>
      <c r="P50" s="37">
        <f t="shared" si="14"/>
        <v>390</v>
      </c>
      <c r="Q50" s="50">
        <f t="shared" si="9"/>
        <v>0</v>
      </c>
      <c r="R50" s="51">
        <f t="shared" si="5"/>
        <v>0</v>
      </c>
      <c r="S50" s="51">
        <f t="shared" si="5"/>
        <v>0</v>
      </c>
      <c r="T50" s="52">
        <f t="shared" si="5"/>
        <v>0</v>
      </c>
      <c r="V50" s="180"/>
      <c r="W50" s="37">
        <f t="shared" si="15"/>
        <v>390</v>
      </c>
      <c r="X50" s="50">
        <f t="shared" si="10"/>
        <v>0</v>
      </c>
      <c r="Y50" s="51">
        <f t="shared" si="6"/>
        <v>0</v>
      </c>
      <c r="Z50" s="51">
        <f t="shared" si="6"/>
        <v>0</v>
      </c>
      <c r="AA50" s="52">
        <f t="shared" si="6"/>
        <v>0</v>
      </c>
      <c r="AC50" s="180"/>
      <c r="AD50" s="37">
        <f t="shared" si="16"/>
        <v>390</v>
      </c>
      <c r="AE50" s="50">
        <f t="shared" si="11"/>
        <v>0</v>
      </c>
      <c r="AF50" s="51">
        <f t="shared" si="7"/>
        <v>0</v>
      </c>
      <c r="AG50" s="51">
        <f t="shared" si="7"/>
        <v>0</v>
      </c>
      <c r="AH50" s="52">
        <f t="shared" si="7"/>
        <v>0</v>
      </c>
    </row>
    <row r="51" spans="1:34" x14ac:dyDescent="0.2">
      <c r="A51" s="180">
        <v>120</v>
      </c>
      <c r="B51" s="35">
        <v>150</v>
      </c>
      <c r="C51" s="151">
        <v>0</v>
      </c>
      <c r="D51" s="152">
        <v>0</v>
      </c>
      <c r="E51" s="152">
        <v>0</v>
      </c>
      <c r="F51" s="153">
        <v>0</v>
      </c>
      <c r="H51" s="180">
        <v>120</v>
      </c>
      <c r="I51" s="35">
        <v>150</v>
      </c>
      <c r="J51" s="44">
        <f>C51/$G$1</f>
        <v>0</v>
      </c>
      <c r="K51" s="45">
        <f t="shared" si="4"/>
        <v>0</v>
      </c>
      <c r="L51" s="45">
        <f t="shared" si="4"/>
        <v>0</v>
      </c>
      <c r="M51" s="46">
        <f t="shared" si="4"/>
        <v>0</v>
      </c>
      <c r="O51" s="180">
        <v>120</v>
      </c>
      <c r="P51" s="35">
        <v>150</v>
      </c>
      <c r="Q51" s="44">
        <f t="shared" si="9"/>
        <v>0</v>
      </c>
      <c r="R51" s="45">
        <f t="shared" si="5"/>
        <v>0</v>
      </c>
      <c r="S51" s="45">
        <f t="shared" si="5"/>
        <v>0</v>
      </c>
      <c r="T51" s="46">
        <f t="shared" si="5"/>
        <v>0</v>
      </c>
      <c r="V51" s="180">
        <v>120</v>
      </c>
      <c r="W51" s="35">
        <v>150</v>
      </c>
      <c r="X51" s="44">
        <f t="shared" si="10"/>
        <v>0</v>
      </c>
      <c r="Y51" s="45">
        <f t="shared" si="6"/>
        <v>0</v>
      </c>
      <c r="Z51" s="45">
        <f t="shared" si="6"/>
        <v>0</v>
      </c>
      <c r="AA51" s="46">
        <f t="shared" si="6"/>
        <v>0</v>
      </c>
      <c r="AC51" s="180">
        <v>120</v>
      </c>
      <c r="AD51" s="35">
        <v>150</v>
      </c>
      <c r="AE51" s="44">
        <f t="shared" si="11"/>
        <v>0</v>
      </c>
      <c r="AF51" s="45">
        <f t="shared" si="7"/>
        <v>0</v>
      </c>
      <c r="AG51" s="45">
        <f t="shared" si="7"/>
        <v>0</v>
      </c>
      <c r="AH51" s="46">
        <f t="shared" si="7"/>
        <v>0</v>
      </c>
    </row>
    <row r="52" spans="1:34" x14ac:dyDescent="0.2">
      <c r="A52" s="180"/>
      <c r="B52" s="36">
        <f t="shared" ref="B52:B59" si="17">B51+30</f>
        <v>180</v>
      </c>
      <c r="C52" s="154">
        <v>0</v>
      </c>
      <c r="D52" s="155">
        <v>0</v>
      </c>
      <c r="E52" s="155">
        <v>0</v>
      </c>
      <c r="F52" s="156">
        <v>0</v>
      </c>
      <c r="H52" s="180"/>
      <c r="I52" s="36">
        <f t="shared" ref="I52:I59" si="18">I51+30</f>
        <v>180</v>
      </c>
      <c r="J52" s="47">
        <f t="shared" si="8"/>
        <v>0</v>
      </c>
      <c r="K52" s="48">
        <f t="shared" si="4"/>
        <v>0</v>
      </c>
      <c r="L52" s="48">
        <f t="shared" si="4"/>
        <v>0</v>
      </c>
      <c r="M52" s="49">
        <f t="shared" si="4"/>
        <v>0</v>
      </c>
      <c r="O52" s="180"/>
      <c r="P52" s="36">
        <f t="shared" ref="P52:P59" si="19">P51+30</f>
        <v>180</v>
      </c>
      <c r="Q52" s="47">
        <f t="shared" si="9"/>
        <v>0</v>
      </c>
      <c r="R52" s="48">
        <f t="shared" si="5"/>
        <v>0</v>
      </c>
      <c r="S52" s="48">
        <f t="shared" si="5"/>
        <v>0</v>
      </c>
      <c r="T52" s="49">
        <f t="shared" si="5"/>
        <v>0</v>
      </c>
      <c r="V52" s="180"/>
      <c r="W52" s="36">
        <f t="shared" ref="W52:W59" si="20">W51+30</f>
        <v>180</v>
      </c>
      <c r="X52" s="47">
        <f t="shared" si="10"/>
        <v>0</v>
      </c>
      <c r="Y52" s="48">
        <f t="shared" si="6"/>
        <v>0</v>
      </c>
      <c r="Z52" s="48">
        <f t="shared" si="6"/>
        <v>0</v>
      </c>
      <c r="AA52" s="49">
        <f t="shared" si="6"/>
        <v>0</v>
      </c>
      <c r="AC52" s="180"/>
      <c r="AD52" s="36">
        <f t="shared" ref="AD52:AD59" si="21">AD51+30</f>
        <v>180</v>
      </c>
      <c r="AE52" s="47">
        <f t="shared" si="11"/>
        <v>0</v>
      </c>
      <c r="AF52" s="48">
        <f t="shared" si="7"/>
        <v>0</v>
      </c>
      <c r="AG52" s="48">
        <f t="shared" si="7"/>
        <v>0</v>
      </c>
      <c r="AH52" s="49">
        <f t="shared" si="7"/>
        <v>0</v>
      </c>
    </row>
    <row r="53" spans="1:34" x14ac:dyDescent="0.2">
      <c r="A53" s="180"/>
      <c r="B53" s="36">
        <f t="shared" si="17"/>
        <v>210</v>
      </c>
      <c r="C53" s="154">
        <v>0</v>
      </c>
      <c r="D53" s="155">
        <v>0</v>
      </c>
      <c r="E53" s="155">
        <v>0</v>
      </c>
      <c r="F53" s="156">
        <v>0</v>
      </c>
      <c r="H53" s="180"/>
      <c r="I53" s="36">
        <f t="shared" si="18"/>
        <v>210</v>
      </c>
      <c r="J53" s="47">
        <f t="shared" si="8"/>
        <v>0</v>
      </c>
      <c r="K53" s="48">
        <f t="shared" si="4"/>
        <v>0</v>
      </c>
      <c r="L53" s="48">
        <f t="shared" si="4"/>
        <v>0</v>
      </c>
      <c r="M53" s="49">
        <f t="shared" si="4"/>
        <v>0</v>
      </c>
      <c r="O53" s="180"/>
      <c r="P53" s="36">
        <f t="shared" si="19"/>
        <v>210</v>
      </c>
      <c r="Q53" s="47">
        <f t="shared" si="9"/>
        <v>0</v>
      </c>
      <c r="R53" s="48">
        <f t="shared" si="5"/>
        <v>0</v>
      </c>
      <c r="S53" s="48">
        <f t="shared" si="5"/>
        <v>0</v>
      </c>
      <c r="T53" s="49">
        <f t="shared" si="5"/>
        <v>0</v>
      </c>
      <c r="V53" s="180"/>
      <c r="W53" s="36">
        <f t="shared" si="20"/>
        <v>210</v>
      </c>
      <c r="X53" s="47">
        <f t="shared" si="10"/>
        <v>0</v>
      </c>
      <c r="Y53" s="48">
        <f t="shared" si="6"/>
        <v>0</v>
      </c>
      <c r="Z53" s="48">
        <f t="shared" si="6"/>
        <v>0</v>
      </c>
      <c r="AA53" s="49">
        <f t="shared" si="6"/>
        <v>0</v>
      </c>
      <c r="AC53" s="180"/>
      <c r="AD53" s="36">
        <f t="shared" si="21"/>
        <v>210</v>
      </c>
      <c r="AE53" s="47">
        <f t="shared" si="11"/>
        <v>0</v>
      </c>
      <c r="AF53" s="48">
        <f t="shared" si="7"/>
        <v>0</v>
      </c>
      <c r="AG53" s="48">
        <f t="shared" si="7"/>
        <v>0</v>
      </c>
      <c r="AH53" s="49">
        <f t="shared" si="7"/>
        <v>0</v>
      </c>
    </row>
    <row r="54" spans="1:34" x14ac:dyDescent="0.2">
      <c r="A54" s="180"/>
      <c r="B54" s="36">
        <f t="shared" si="17"/>
        <v>240</v>
      </c>
      <c r="C54" s="154">
        <v>0</v>
      </c>
      <c r="D54" s="155">
        <v>0</v>
      </c>
      <c r="E54" s="155">
        <v>0</v>
      </c>
      <c r="F54" s="156">
        <v>0</v>
      </c>
      <c r="H54" s="180"/>
      <c r="I54" s="36">
        <f t="shared" si="18"/>
        <v>240</v>
      </c>
      <c r="J54" s="47">
        <f t="shared" si="8"/>
        <v>0</v>
      </c>
      <c r="K54" s="48">
        <f t="shared" si="4"/>
        <v>0</v>
      </c>
      <c r="L54" s="48">
        <f t="shared" si="4"/>
        <v>0</v>
      </c>
      <c r="M54" s="49">
        <f t="shared" si="4"/>
        <v>0</v>
      </c>
      <c r="O54" s="180"/>
      <c r="P54" s="36">
        <f t="shared" si="19"/>
        <v>240</v>
      </c>
      <c r="Q54" s="47">
        <f t="shared" si="9"/>
        <v>0</v>
      </c>
      <c r="R54" s="48">
        <f t="shared" si="5"/>
        <v>0</v>
      </c>
      <c r="S54" s="48">
        <f t="shared" si="5"/>
        <v>0</v>
      </c>
      <c r="T54" s="49">
        <f t="shared" si="5"/>
        <v>0</v>
      </c>
      <c r="V54" s="180"/>
      <c r="W54" s="36">
        <f t="shared" si="20"/>
        <v>240</v>
      </c>
      <c r="X54" s="47">
        <f t="shared" si="10"/>
        <v>0</v>
      </c>
      <c r="Y54" s="48">
        <f t="shared" si="6"/>
        <v>0</v>
      </c>
      <c r="Z54" s="48">
        <f t="shared" si="6"/>
        <v>0</v>
      </c>
      <c r="AA54" s="49">
        <f t="shared" si="6"/>
        <v>0</v>
      </c>
      <c r="AC54" s="180"/>
      <c r="AD54" s="36">
        <f t="shared" si="21"/>
        <v>240</v>
      </c>
      <c r="AE54" s="47">
        <f t="shared" si="11"/>
        <v>0</v>
      </c>
      <c r="AF54" s="48">
        <f t="shared" si="7"/>
        <v>0</v>
      </c>
      <c r="AG54" s="48">
        <f t="shared" si="7"/>
        <v>0</v>
      </c>
      <c r="AH54" s="49">
        <f t="shared" si="7"/>
        <v>0</v>
      </c>
    </row>
    <row r="55" spans="1:34" x14ac:dyDescent="0.2">
      <c r="A55" s="180"/>
      <c r="B55" s="36">
        <f t="shared" si="17"/>
        <v>270</v>
      </c>
      <c r="C55" s="154">
        <v>0</v>
      </c>
      <c r="D55" s="155">
        <v>0</v>
      </c>
      <c r="E55" s="155">
        <v>0</v>
      </c>
      <c r="F55" s="156">
        <v>0</v>
      </c>
      <c r="H55" s="180"/>
      <c r="I55" s="36">
        <f t="shared" si="18"/>
        <v>270</v>
      </c>
      <c r="J55" s="47">
        <f t="shared" si="8"/>
        <v>0</v>
      </c>
      <c r="K55" s="48">
        <f t="shared" si="4"/>
        <v>0</v>
      </c>
      <c r="L55" s="48">
        <f t="shared" si="4"/>
        <v>0</v>
      </c>
      <c r="M55" s="49">
        <f t="shared" si="4"/>
        <v>0</v>
      </c>
      <c r="O55" s="180"/>
      <c r="P55" s="36">
        <f t="shared" si="19"/>
        <v>270</v>
      </c>
      <c r="Q55" s="47">
        <f t="shared" si="9"/>
        <v>0</v>
      </c>
      <c r="R55" s="48">
        <f t="shared" si="5"/>
        <v>0</v>
      </c>
      <c r="S55" s="48">
        <f t="shared" si="5"/>
        <v>0</v>
      </c>
      <c r="T55" s="49">
        <f t="shared" si="5"/>
        <v>0</v>
      </c>
      <c r="V55" s="180"/>
      <c r="W55" s="36">
        <f t="shared" si="20"/>
        <v>270</v>
      </c>
      <c r="X55" s="47">
        <f t="shared" si="10"/>
        <v>0</v>
      </c>
      <c r="Y55" s="48">
        <f t="shared" si="6"/>
        <v>0</v>
      </c>
      <c r="Z55" s="48">
        <f t="shared" si="6"/>
        <v>0</v>
      </c>
      <c r="AA55" s="49">
        <f t="shared" si="6"/>
        <v>0</v>
      </c>
      <c r="AC55" s="180"/>
      <c r="AD55" s="36">
        <f t="shared" si="21"/>
        <v>270</v>
      </c>
      <c r="AE55" s="47">
        <f t="shared" si="11"/>
        <v>0</v>
      </c>
      <c r="AF55" s="48">
        <f t="shared" si="7"/>
        <v>0</v>
      </c>
      <c r="AG55" s="48">
        <f t="shared" si="7"/>
        <v>0</v>
      </c>
      <c r="AH55" s="49">
        <f t="shared" si="7"/>
        <v>0</v>
      </c>
    </row>
    <row r="56" spans="1:34" x14ac:dyDescent="0.2">
      <c r="A56" s="180"/>
      <c r="B56" s="36">
        <f t="shared" si="17"/>
        <v>300</v>
      </c>
      <c r="C56" s="154">
        <v>0</v>
      </c>
      <c r="D56" s="155">
        <v>0</v>
      </c>
      <c r="E56" s="155">
        <v>0</v>
      </c>
      <c r="F56" s="156">
        <v>0</v>
      </c>
      <c r="H56" s="180"/>
      <c r="I56" s="36">
        <f t="shared" si="18"/>
        <v>300</v>
      </c>
      <c r="J56" s="47">
        <f t="shared" si="8"/>
        <v>0</v>
      </c>
      <c r="K56" s="48">
        <f t="shared" si="4"/>
        <v>0</v>
      </c>
      <c r="L56" s="48">
        <f t="shared" si="4"/>
        <v>0</v>
      </c>
      <c r="M56" s="49">
        <f t="shared" si="4"/>
        <v>0</v>
      </c>
      <c r="O56" s="180"/>
      <c r="P56" s="36">
        <f t="shared" si="19"/>
        <v>300</v>
      </c>
      <c r="Q56" s="47">
        <f t="shared" si="9"/>
        <v>0</v>
      </c>
      <c r="R56" s="48">
        <f t="shared" si="5"/>
        <v>0</v>
      </c>
      <c r="S56" s="48">
        <f t="shared" si="5"/>
        <v>0</v>
      </c>
      <c r="T56" s="49">
        <f t="shared" si="5"/>
        <v>0</v>
      </c>
      <c r="V56" s="180"/>
      <c r="W56" s="36">
        <f t="shared" si="20"/>
        <v>300</v>
      </c>
      <c r="X56" s="47">
        <f t="shared" si="10"/>
        <v>0</v>
      </c>
      <c r="Y56" s="48">
        <f t="shared" si="6"/>
        <v>0</v>
      </c>
      <c r="Z56" s="48">
        <f t="shared" si="6"/>
        <v>0</v>
      </c>
      <c r="AA56" s="49">
        <f t="shared" si="6"/>
        <v>0</v>
      </c>
      <c r="AC56" s="180"/>
      <c r="AD56" s="36">
        <f t="shared" si="21"/>
        <v>300</v>
      </c>
      <c r="AE56" s="47">
        <f t="shared" si="11"/>
        <v>0</v>
      </c>
      <c r="AF56" s="48">
        <f t="shared" si="7"/>
        <v>0</v>
      </c>
      <c r="AG56" s="48">
        <f t="shared" si="7"/>
        <v>0</v>
      </c>
      <c r="AH56" s="49">
        <f t="shared" si="7"/>
        <v>0</v>
      </c>
    </row>
    <row r="57" spans="1:34" x14ac:dyDescent="0.2">
      <c r="A57" s="180"/>
      <c r="B57" s="36">
        <f t="shared" si="17"/>
        <v>330</v>
      </c>
      <c r="C57" s="154">
        <v>0</v>
      </c>
      <c r="D57" s="155">
        <v>0</v>
      </c>
      <c r="E57" s="155">
        <v>0</v>
      </c>
      <c r="F57" s="156">
        <v>0</v>
      </c>
      <c r="H57" s="180"/>
      <c r="I57" s="36">
        <f t="shared" si="18"/>
        <v>330</v>
      </c>
      <c r="J57" s="47">
        <f t="shared" si="8"/>
        <v>0</v>
      </c>
      <c r="K57" s="48">
        <f t="shared" si="4"/>
        <v>0</v>
      </c>
      <c r="L57" s="48">
        <f t="shared" si="4"/>
        <v>0</v>
      </c>
      <c r="M57" s="49">
        <f t="shared" si="4"/>
        <v>0</v>
      </c>
      <c r="O57" s="180"/>
      <c r="P57" s="36">
        <f t="shared" si="19"/>
        <v>330</v>
      </c>
      <c r="Q57" s="47">
        <f t="shared" si="9"/>
        <v>0</v>
      </c>
      <c r="R57" s="48">
        <f t="shared" si="5"/>
        <v>0</v>
      </c>
      <c r="S57" s="48">
        <f t="shared" si="5"/>
        <v>0</v>
      </c>
      <c r="T57" s="49">
        <f t="shared" si="5"/>
        <v>0</v>
      </c>
      <c r="V57" s="180"/>
      <c r="W57" s="36">
        <f t="shared" si="20"/>
        <v>330</v>
      </c>
      <c r="X57" s="47">
        <f t="shared" si="10"/>
        <v>0</v>
      </c>
      <c r="Y57" s="48">
        <f t="shared" si="6"/>
        <v>0</v>
      </c>
      <c r="Z57" s="48">
        <f t="shared" si="6"/>
        <v>0</v>
      </c>
      <c r="AA57" s="49">
        <f t="shared" si="6"/>
        <v>0</v>
      </c>
      <c r="AC57" s="180"/>
      <c r="AD57" s="36">
        <f t="shared" si="21"/>
        <v>330</v>
      </c>
      <c r="AE57" s="47">
        <f t="shared" si="11"/>
        <v>0</v>
      </c>
      <c r="AF57" s="48">
        <f t="shared" si="7"/>
        <v>0</v>
      </c>
      <c r="AG57" s="48">
        <f t="shared" si="7"/>
        <v>0</v>
      </c>
      <c r="AH57" s="49">
        <f t="shared" si="7"/>
        <v>0</v>
      </c>
    </row>
    <row r="58" spans="1:34" x14ac:dyDescent="0.2">
      <c r="A58" s="180"/>
      <c r="B58" s="36">
        <f t="shared" si="17"/>
        <v>360</v>
      </c>
      <c r="C58" s="154">
        <v>0</v>
      </c>
      <c r="D58" s="155">
        <v>0</v>
      </c>
      <c r="E58" s="155">
        <v>0</v>
      </c>
      <c r="F58" s="156">
        <v>0</v>
      </c>
      <c r="H58" s="180"/>
      <c r="I58" s="36">
        <f t="shared" si="18"/>
        <v>360</v>
      </c>
      <c r="J58" s="47">
        <f t="shared" si="8"/>
        <v>0</v>
      </c>
      <c r="K58" s="48">
        <f t="shared" si="4"/>
        <v>0</v>
      </c>
      <c r="L58" s="48">
        <f t="shared" si="4"/>
        <v>0</v>
      </c>
      <c r="M58" s="49">
        <f t="shared" si="4"/>
        <v>0</v>
      </c>
      <c r="O58" s="180"/>
      <c r="P58" s="36">
        <f t="shared" si="19"/>
        <v>360</v>
      </c>
      <c r="Q58" s="47">
        <f t="shared" si="9"/>
        <v>0</v>
      </c>
      <c r="R58" s="48">
        <f t="shared" si="5"/>
        <v>0</v>
      </c>
      <c r="S58" s="48">
        <f t="shared" si="5"/>
        <v>0</v>
      </c>
      <c r="T58" s="49">
        <f t="shared" si="5"/>
        <v>0</v>
      </c>
      <c r="V58" s="180"/>
      <c r="W58" s="36">
        <f t="shared" si="20"/>
        <v>360</v>
      </c>
      <c r="X58" s="47">
        <f t="shared" si="10"/>
        <v>0</v>
      </c>
      <c r="Y58" s="48">
        <f t="shared" si="6"/>
        <v>0</v>
      </c>
      <c r="Z58" s="48">
        <f t="shared" si="6"/>
        <v>0</v>
      </c>
      <c r="AA58" s="49">
        <f t="shared" si="6"/>
        <v>0</v>
      </c>
      <c r="AC58" s="180"/>
      <c r="AD58" s="36">
        <f t="shared" si="21"/>
        <v>360</v>
      </c>
      <c r="AE58" s="47">
        <f t="shared" si="11"/>
        <v>0</v>
      </c>
      <c r="AF58" s="48">
        <f t="shared" si="7"/>
        <v>0</v>
      </c>
      <c r="AG58" s="48">
        <f t="shared" si="7"/>
        <v>0</v>
      </c>
      <c r="AH58" s="49">
        <f t="shared" si="7"/>
        <v>0</v>
      </c>
    </row>
    <row r="59" spans="1:34" x14ac:dyDescent="0.2">
      <c r="A59" s="180"/>
      <c r="B59" s="37">
        <f t="shared" si="17"/>
        <v>390</v>
      </c>
      <c r="C59" s="157">
        <v>0</v>
      </c>
      <c r="D59" s="158">
        <v>0</v>
      </c>
      <c r="E59" s="158">
        <v>0</v>
      </c>
      <c r="F59" s="159">
        <v>0</v>
      </c>
      <c r="H59" s="180"/>
      <c r="I59" s="37">
        <f t="shared" si="18"/>
        <v>390</v>
      </c>
      <c r="J59" s="50">
        <f t="shared" si="8"/>
        <v>0</v>
      </c>
      <c r="K59" s="51">
        <f t="shared" si="4"/>
        <v>0</v>
      </c>
      <c r="L59" s="51">
        <f t="shared" si="4"/>
        <v>0</v>
      </c>
      <c r="M59" s="52">
        <f t="shared" si="4"/>
        <v>0</v>
      </c>
      <c r="O59" s="180"/>
      <c r="P59" s="37">
        <f t="shared" si="19"/>
        <v>390</v>
      </c>
      <c r="Q59" s="50">
        <f t="shared" si="9"/>
        <v>0</v>
      </c>
      <c r="R59" s="51">
        <f t="shared" si="5"/>
        <v>0</v>
      </c>
      <c r="S59" s="51">
        <f t="shared" si="5"/>
        <v>0</v>
      </c>
      <c r="T59" s="52">
        <f t="shared" si="5"/>
        <v>0</v>
      </c>
      <c r="V59" s="180"/>
      <c r="W59" s="37">
        <f t="shared" si="20"/>
        <v>390</v>
      </c>
      <c r="X59" s="50">
        <f t="shared" si="10"/>
        <v>0</v>
      </c>
      <c r="Y59" s="51">
        <f t="shared" si="6"/>
        <v>0</v>
      </c>
      <c r="Z59" s="51">
        <f t="shared" si="6"/>
        <v>0</v>
      </c>
      <c r="AA59" s="52">
        <f t="shared" si="6"/>
        <v>0</v>
      </c>
      <c r="AC59" s="180"/>
      <c r="AD59" s="37">
        <f t="shared" si="21"/>
        <v>390</v>
      </c>
      <c r="AE59" s="50">
        <f t="shared" si="11"/>
        <v>0</v>
      </c>
      <c r="AF59" s="51">
        <f t="shared" si="7"/>
        <v>0</v>
      </c>
      <c r="AG59" s="51">
        <f t="shared" si="7"/>
        <v>0</v>
      </c>
      <c r="AH59" s="52">
        <f t="shared" si="7"/>
        <v>0</v>
      </c>
    </row>
    <row r="60" spans="1:34" x14ac:dyDescent="0.2">
      <c r="H60" s="1"/>
      <c r="I60" s="1"/>
      <c r="J60" s="1"/>
      <c r="K60" s="1"/>
      <c r="L60" s="1"/>
      <c r="M60" s="1"/>
    </row>
    <row r="61" spans="1:34" x14ac:dyDescent="0.2">
      <c r="C61" s="1"/>
      <c r="D61" s="1"/>
      <c r="E61" s="1"/>
      <c r="F61" s="1"/>
    </row>
  </sheetData>
  <sheetProtection sheet="1" objects="1" scenarios="1"/>
  <mergeCells count="30">
    <mergeCell ref="B39:B40"/>
    <mergeCell ref="C39:F39"/>
    <mergeCell ref="H39:H40"/>
    <mergeCell ref="I39:I40"/>
    <mergeCell ref="A38:F38"/>
    <mergeCell ref="H38:M38"/>
    <mergeCell ref="J39:M39"/>
    <mergeCell ref="A39:A40"/>
    <mergeCell ref="O38:T38"/>
    <mergeCell ref="V38:AA38"/>
    <mergeCell ref="AC38:AH38"/>
    <mergeCell ref="X39:AA39"/>
    <mergeCell ref="AC39:AC40"/>
    <mergeCell ref="AD39:AD40"/>
    <mergeCell ref="AE39:AH39"/>
    <mergeCell ref="O39:O40"/>
    <mergeCell ref="P39:P40"/>
    <mergeCell ref="Q39:T39"/>
    <mergeCell ref="V39:V40"/>
    <mergeCell ref="W39:W40"/>
    <mergeCell ref="A41:A50"/>
    <mergeCell ref="H41:H50"/>
    <mergeCell ref="O41:O50"/>
    <mergeCell ref="V41:V50"/>
    <mergeCell ref="AC41:AC50"/>
    <mergeCell ref="A51:A59"/>
    <mergeCell ref="H51:H59"/>
    <mergeCell ref="O51:O59"/>
    <mergeCell ref="V51:V59"/>
    <mergeCell ref="AC51:AC59"/>
  </mergeCells>
  <phoneticPr fontId="6"/>
  <pageMargins left="0.7" right="0.7" top="0.75" bottom="0.75" header="0.3" footer="0.3"/>
  <pageSetup paperSize="9" orientation="portrait" horizontalDpi="300" verticalDpi="300"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坪数入力表!$A$4:$A$9</xm:f>
          </x14:formula1>
          <xm:sqref>B1</xm:sqref>
        </x14:dataValidation>
        <x14:dataValidation type="list" allowBlank="1" showInputMessage="1" showErrorMessage="1">
          <x14:formula1>
            <xm:f>リスト!$B$4:$B$9</xm:f>
          </x14:formula1>
          <xm:sqref>D6:D34</xm:sqref>
        </x14:dataValidation>
        <x14:dataValidation type="list" allowBlank="1" showInputMessage="1" showErrorMessage="1">
          <x14:formula1>
            <xm:f>リスト!$C$4:$C$17</xm:f>
          </x14:formula1>
          <xm:sqref>E6:E34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7"/>
  <sheetViews>
    <sheetView workbookViewId="0">
      <pane xSplit="7" ySplit="4" topLeftCell="H5" activePane="bottomRight" state="frozen"/>
      <selection pane="topRight" activeCell="H1" sqref="H1"/>
      <selection pane="bottomLeft" activeCell="A5" sqref="A5"/>
      <selection pane="bottomRight" activeCell="K20" sqref="K20"/>
    </sheetView>
  </sheetViews>
  <sheetFormatPr defaultRowHeight="13.2" x14ac:dyDescent="0.2"/>
  <sheetData>
    <row r="1" spans="1:23" ht="21" x14ac:dyDescent="0.2">
      <c r="A1" s="97" t="s">
        <v>98</v>
      </c>
    </row>
    <row r="2" spans="1:23" ht="13.8" thickBot="1" x14ac:dyDescent="0.25">
      <c r="H2" s="98" t="s">
        <v>99</v>
      </c>
    </row>
    <row r="3" spans="1:23" x14ac:dyDescent="0.2">
      <c r="A3" t="s">
        <v>80</v>
      </c>
      <c r="F3" s="5" t="s">
        <v>79</v>
      </c>
      <c r="G3" s="99">
        <f>SUM(H3:W3)</f>
        <v>90</v>
      </c>
      <c r="H3" s="160">
        <v>40</v>
      </c>
      <c r="I3" s="161">
        <v>50</v>
      </c>
      <c r="J3" s="161"/>
      <c r="K3" s="161"/>
      <c r="L3" s="161"/>
      <c r="M3" s="161"/>
      <c r="N3" s="161"/>
      <c r="O3" s="161"/>
      <c r="P3" s="161"/>
      <c r="Q3" s="161"/>
      <c r="R3" s="161"/>
      <c r="S3" s="161"/>
      <c r="T3" s="161"/>
      <c r="U3" s="161"/>
      <c r="V3" s="161"/>
      <c r="W3" s="161"/>
    </row>
    <row r="4" spans="1:23" ht="52.8" x14ac:dyDescent="0.2">
      <c r="A4" s="28" t="s">
        <v>1</v>
      </c>
      <c r="B4" s="28" t="s">
        <v>2</v>
      </c>
      <c r="C4" s="28" t="s">
        <v>3</v>
      </c>
      <c r="D4" s="28" t="s">
        <v>0</v>
      </c>
      <c r="E4" s="29" t="s">
        <v>24</v>
      </c>
      <c r="F4" s="30" t="s">
        <v>35</v>
      </c>
      <c r="G4" s="100" t="s">
        <v>97</v>
      </c>
      <c r="H4" s="96" t="s">
        <v>78</v>
      </c>
      <c r="I4" s="33" t="s">
        <v>82</v>
      </c>
      <c r="J4" s="33" t="s">
        <v>83</v>
      </c>
      <c r="K4" s="33" t="s">
        <v>84</v>
      </c>
      <c r="L4" s="33" t="s">
        <v>85</v>
      </c>
      <c r="M4" s="33" t="s">
        <v>86</v>
      </c>
      <c r="N4" s="33" t="s">
        <v>87</v>
      </c>
      <c r="O4" s="33" t="s">
        <v>88</v>
      </c>
      <c r="P4" s="33" t="s">
        <v>89</v>
      </c>
      <c r="Q4" s="33" t="s">
        <v>90</v>
      </c>
      <c r="R4" s="33" t="s">
        <v>91</v>
      </c>
      <c r="S4" s="33" t="s">
        <v>92</v>
      </c>
      <c r="T4" s="33" t="s">
        <v>93</v>
      </c>
      <c r="U4" s="33" t="s">
        <v>94</v>
      </c>
      <c r="V4" s="33" t="s">
        <v>95</v>
      </c>
      <c r="W4" s="33" t="s">
        <v>96</v>
      </c>
    </row>
    <row r="5" spans="1:23" x14ac:dyDescent="0.2">
      <c r="A5" s="139">
        <v>90</v>
      </c>
      <c r="B5" s="139">
        <v>90</v>
      </c>
      <c r="C5" s="139">
        <v>3</v>
      </c>
      <c r="D5" s="140" t="s">
        <v>9</v>
      </c>
      <c r="E5" s="140" t="s">
        <v>69</v>
      </c>
      <c r="F5" s="141" t="s">
        <v>70</v>
      </c>
      <c r="G5" s="101">
        <f>SUM(H5:W5)/$G$3</f>
        <v>0.1111111111111111</v>
      </c>
      <c r="H5" s="162">
        <v>4</v>
      </c>
      <c r="I5" s="139">
        <v>6</v>
      </c>
      <c r="J5" s="139"/>
      <c r="K5" s="139"/>
      <c r="L5" s="139"/>
      <c r="M5" s="139"/>
      <c r="N5" s="139"/>
      <c r="O5" s="139"/>
      <c r="P5" s="139"/>
      <c r="Q5" s="139"/>
      <c r="R5" s="139"/>
      <c r="S5" s="139"/>
      <c r="T5" s="139"/>
      <c r="U5" s="139"/>
      <c r="V5" s="139"/>
      <c r="W5" s="139"/>
    </row>
    <row r="6" spans="1:23" x14ac:dyDescent="0.2">
      <c r="A6" s="143">
        <v>90</v>
      </c>
      <c r="B6" s="143">
        <v>90</v>
      </c>
      <c r="C6" s="143">
        <v>4</v>
      </c>
      <c r="D6" s="144" t="s">
        <v>9</v>
      </c>
      <c r="E6" s="144" t="s">
        <v>69</v>
      </c>
      <c r="F6" s="145" t="s">
        <v>70</v>
      </c>
      <c r="G6" s="102">
        <f t="shared" ref="G6:G33" si="0">SUM(H6:W6)/$G$3</f>
        <v>0.13333333333333333</v>
      </c>
      <c r="H6" s="163">
        <v>6</v>
      </c>
      <c r="I6" s="143">
        <v>6</v>
      </c>
      <c r="J6" s="143"/>
      <c r="K6" s="143"/>
      <c r="L6" s="143"/>
      <c r="M6" s="143"/>
      <c r="N6" s="143"/>
      <c r="O6" s="143"/>
      <c r="P6" s="143"/>
      <c r="Q6" s="143"/>
      <c r="R6" s="143"/>
      <c r="S6" s="143"/>
      <c r="T6" s="143"/>
      <c r="U6" s="143"/>
      <c r="V6" s="143"/>
      <c r="W6" s="143"/>
    </row>
    <row r="7" spans="1:23" x14ac:dyDescent="0.2">
      <c r="A7" s="143">
        <v>105</v>
      </c>
      <c r="B7" s="143">
        <v>105</v>
      </c>
      <c r="C7" s="143">
        <v>3</v>
      </c>
      <c r="D7" s="144" t="s">
        <v>9</v>
      </c>
      <c r="E7" s="144" t="s">
        <v>71</v>
      </c>
      <c r="F7" s="145" t="s">
        <v>70</v>
      </c>
      <c r="G7" s="102">
        <f t="shared" si="0"/>
        <v>0.13333333333333333</v>
      </c>
      <c r="H7" s="163">
        <v>4</v>
      </c>
      <c r="I7" s="143">
        <v>8</v>
      </c>
      <c r="J7" s="143"/>
      <c r="K7" s="143"/>
      <c r="L7" s="143"/>
      <c r="M7" s="143"/>
      <c r="N7" s="143"/>
      <c r="O7" s="143"/>
      <c r="P7" s="143"/>
      <c r="Q7" s="143"/>
      <c r="R7" s="143"/>
      <c r="S7" s="143"/>
      <c r="T7" s="143"/>
      <c r="U7" s="143"/>
      <c r="V7" s="143"/>
      <c r="W7" s="143"/>
    </row>
    <row r="8" spans="1:23" x14ac:dyDescent="0.2">
      <c r="A8" s="143">
        <v>105</v>
      </c>
      <c r="B8" s="143">
        <v>105</v>
      </c>
      <c r="C8" s="143">
        <v>4</v>
      </c>
      <c r="D8" s="144" t="s">
        <v>9</v>
      </c>
      <c r="E8" s="144" t="s">
        <v>71</v>
      </c>
      <c r="F8" s="145" t="s">
        <v>70</v>
      </c>
      <c r="G8" s="102">
        <f t="shared" si="0"/>
        <v>0.4</v>
      </c>
      <c r="H8" s="163">
        <v>16</v>
      </c>
      <c r="I8" s="143">
        <v>20</v>
      </c>
      <c r="J8" s="143"/>
      <c r="K8" s="143"/>
      <c r="L8" s="143"/>
      <c r="M8" s="143"/>
      <c r="N8" s="143"/>
      <c r="O8" s="143"/>
      <c r="P8" s="143"/>
      <c r="Q8" s="143"/>
      <c r="R8" s="143"/>
      <c r="S8" s="143"/>
      <c r="T8" s="143"/>
      <c r="U8" s="143"/>
      <c r="V8" s="143"/>
      <c r="W8" s="143"/>
    </row>
    <row r="9" spans="1:23" x14ac:dyDescent="0.2">
      <c r="A9" s="143">
        <v>120</v>
      </c>
      <c r="B9" s="143">
        <v>120</v>
      </c>
      <c r="C9" s="143">
        <v>3</v>
      </c>
      <c r="D9" s="144" t="s">
        <v>9</v>
      </c>
      <c r="E9" s="144" t="s">
        <v>71</v>
      </c>
      <c r="F9" s="145" t="s">
        <v>70</v>
      </c>
      <c r="G9" s="102">
        <f t="shared" si="0"/>
        <v>0</v>
      </c>
      <c r="H9" s="163">
        <v>0</v>
      </c>
      <c r="I9" s="143">
        <v>0</v>
      </c>
      <c r="J9" s="143"/>
      <c r="K9" s="143"/>
      <c r="L9" s="143"/>
      <c r="M9" s="143"/>
      <c r="N9" s="143"/>
      <c r="O9" s="143"/>
      <c r="P9" s="143"/>
      <c r="Q9" s="143"/>
      <c r="R9" s="143"/>
      <c r="S9" s="143"/>
      <c r="T9" s="143"/>
      <c r="U9" s="143"/>
      <c r="V9" s="143"/>
      <c r="W9" s="143"/>
    </row>
    <row r="10" spans="1:23" x14ac:dyDescent="0.2">
      <c r="A10" s="143">
        <v>120</v>
      </c>
      <c r="B10" s="143">
        <v>120</v>
      </c>
      <c r="C10" s="143">
        <v>4</v>
      </c>
      <c r="D10" s="144" t="s">
        <v>9</v>
      </c>
      <c r="E10" s="144" t="s">
        <v>71</v>
      </c>
      <c r="F10" s="145" t="s">
        <v>70</v>
      </c>
      <c r="G10" s="102">
        <f t="shared" si="0"/>
        <v>0</v>
      </c>
      <c r="H10" s="163">
        <v>0</v>
      </c>
      <c r="I10" s="143">
        <v>0</v>
      </c>
      <c r="J10" s="143"/>
      <c r="K10" s="143"/>
      <c r="L10" s="143"/>
      <c r="M10" s="143"/>
      <c r="N10" s="143"/>
      <c r="O10" s="143"/>
      <c r="P10" s="143"/>
      <c r="Q10" s="143"/>
      <c r="R10" s="143"/>
      <c r="S10" s="143"/>
      <c r="T10" s="143"/>
      <c r="U10" s="143"/>
      <c r="V10" s="143"/>
      <c r="W10" s="143"/>
    </row>
    <row r="11" spans="1:23" x14ac:dyDescent="0.2">
      <c r="A11" s="143">
        <v>90</v>
      </c>
      <c r="B11" s="143">
        <v>90</v>
      </c>
      <c r="C11" s="143">
        <v>3</v>
      </c>
      <c r="D11" s="144" t="s">
        <v>10</v>
      </c>
      <c r="E11" s="144" t="s">
        <v>72</v>
      </c>
      <c r="F11" s="145" t="s">
        <v>70</v>
      </c>
      <c r="G11" s="102">
        <f t="shared" si="0"/>
        <v>0.15555555555555556</v>
      </c>
      <c r="H11" s="163">
        <v>6</v>
      </c>
      <c r="I11" s="143">
        <v>8</v>
      </c>
      <c r="J11" s="143"/>
      <c r="K11" s="143"/>
      <c r="L11" s="143"/>
      <c r="M11" s="143"/>
      <c r="N11" s="143"/>
      <c r="O11" s="143"/>
      <c r="P11" s="143"/>
      <c r="Q11" s="143"/>
      <c r="R11" s="143"/>
      <c r="S11" s="143"/>
      <c r="T11" s="143"/>
      <c r="U11" s="143"/>
      <c r="V11" s="143"/>
      <c r="W11" s="143"/>
    </row>
    <row r="12" spans="1:23" x14ac:dyDescent="0.2">
      <c r="A12" s="143">
        <v>90</v>
      </c>
      <c r="B12" s="143">
        <v>90</v>
      </c>
      <c r="C12" s="143">
        <v>4</v>
      </c>
      <c r="D12" s="144" t="s">
        <v>10</v>
      </c>
      <c r="E12" s="144" t="s">
        <v>72</v>
      </c>
      <c r="F12" s="145" t="s">
        <v>70</v>
      </c>
      <c r="G12" s="102">
        <f t="shared" si="0"/>
        <v>0.2</v>
      </c>
      <c r="H12" s="163">
        <v>8</v>
      </c>
      <c r="I12" s="143">
        <v>10</v>
      </c>
      <c r="J12" s="143"/>
      <c r="K12" s="143"/>
      <c r="L12" s="143"/>
      <c r="M12" s="143"/>
      <c r="N12" s="143"/>
      <c r="O12" s="143"/>
      <c r="P12" s="143"/>
      <c r="Q12" s="143"/>
      <c r="R12" s="143"/>
      <c r="S12" s="143"/>
      <c r="T12" s="143"/>
      <c r="U12" s="143"/>
      <c r="V12" s="143"/>
      <c r="W12" s="143"/>
    </row>
    <row r="13" spans="1:23" x14ac:dyDescent="0.2">
      <c r="A13" s="143">
        <v>105</v>
      </c>
      <c r="B13" s="143">
        <v>105</v>
      </c>
      <c r="C13" s="143">
        <v>3</v>
      </c>
      <c r="D13" s="144" t="s">
        <v>10</v>
      </c>
      <c r="E13" s="144" t="s">
        <v>71</v>
      </c>
      <c r="F13" s="145" t="s">
        <v>70</v>
      </c>
      <c r="G13" s="102">
        <f t="shared" si="0"/>
        <v>2.8888888888888888</v>
      </c>
      <c r="H13" s="163">
        <v>120</v>
      </c>
      <c r="I13" s="143">
        <v>140</v>
      </c>
      <c r="J13" s="143"/>
      <c r="K13" s="143"/>
      <c r="L13" s="143"/>
      <c r="M13" s="143"/>
      <c r="N13" s="143"/>
      <c r="O13" s="143"/>
      <c r="P13" s="143"/>
      <c r="Q13" s="143"/>
      <c r="R13" s="143"/>
      <c r="S13" s="143"/>
      <c r="T13" s="143"/>
      <c r="U13" s="143"/>
      <c r="V13" s="143"/>
      <c r="W13" s="143"/>
    </row>
    <row r="14" spans="1:23" x14ac:dyDescent="0.2">
      <c r="A14" s="143">
        <v>105</v>
      </c>
      <c r="B14" s="143">
        <v>105</v>
      </c>
      <c r="C14" s="143">
        <v>4</v>
      </c>
      <c r="D14" s="144" t="s">
        <v>10</v>
      </c>
      <c r="E14" s="144" t="s">
        <v>71</v>
      </c>
      <c r="F14" s="145" t="s">
        <v>70</v>
      </c>
      <c r="G14" s="102">
        <f t="shared" si="0"/>
        <v>0.2</v>
      </c>
      <c r="H14" s="163">
        <v>8</v>
      </c>
      <c r="I14" s="143">
        <v>10</v>
      </c>
      <c r="J14" s="143"/>
      <c r="K14" s="143"/>
      <c r="L14" s="143"/>
      <c r="M14" s="143"/>
      <c r="N14" s="143"/>
      <c r="O14" s="143"/>
      <c r="P14" s="143"/>
      <c r="Q14" s="143"/>
      <c r="R14" s="143"/>
      <c r="S14" s="143"/>
      <c r="T14" s="143"/>
      <c r="U14" s="143"/>
      <c r="V14" s="143"/>
      <c r="W14" s="143"/>
    </row>
    <row r="15" spans="1:23" x14ac:dyDescent="0.2">
      <c r="A15" s="143">
        <v>120</v>
      </c>
      <c r="B15" s="143">
        <v>120</v>
      </c>
      <c r="C15" s="143">
        <v>3</v>
      </c>
      <c r="D15" s="144" t="s">
        <v>10</v>
      </c>
      <c r="E15" s="144" t="s">
        <v>71</v>
      </c>
      <c r="F15" s="145" t="s">
        <v>70</v>
      </c>
      <c r="G15" s="102">
        <f t="shared" si="0"/>
        <v>0.1111111111111111</v>
      </c>
      <c r="H15" s="163">
        <v>4</v>
      </c>
      <c r="I15" s="143">
        <v>6</v>
      </c>
      <c r="J15" s="143"/>
      <c r="K15" s="143"/>
      <c r="L15" s="143"/>
      <c r="M15" s="143"/>
      <c r="N15" s="143"/>
      <c r="O15" s="143"/>
      <c r="P15" s="143"/>
      <c r="Q15" s="143"/>
      <c r="R15" s="143"/>
      <c r="S15" s="143"/>
      <c r="T15" s="143"/>
      <c r="U15" s="143"/>
      <c r="V15" s="143"/>
      <c r="W15" s="143"/>
    </row>
    <row r="16" spans="1:23" x14ac:dyDescent="0.2">
      <c r="A16" s="143">
        <v>120</v>
      </c>
      <c r="B16" s="143">
        <v>120</v>
      </c>
      <c r="C16" s="143">
        <v>4</v>
      </c>
      <c r="D16" s="144" t="s">
        <v>10</v>
      </c>
      <c r="E16" s="144" t="s">
        <v>71</v>
      </c>
      <c r="F16" s="145" t="s">
        <v>70</v>
      </c>
      <c r="G16" s="102">
        <f t="shared" si="0"/>
        <v>0</v>
      </c>
      <c r="H16" s="163">
        <v>0</v>
      </c>
      <c r="I16" s="143">
        <v>0</v>
      </c>
      <c r="J16" s="143"/>
      <c r="K16" s="143"/>
      <c r="L16" s="143"/>
      <c r="M16" s="143"/>
      <c r="N16" s="143"/>
      <c r="O16" s="143"/>
      <c r="P16" s="143"/>
      <c r="Q16" s="143"/>
      <c r="R16" s="143"/>
      <c r="S16" s="143"/>
      <c r="T16" s="143"/>
      <c r="U16" s="143"/>
      <c r="V16" s="143"/>
      <c r="W16" s="143"/>
    </row>
    <row r="17" spans="1:23" x14ac:dyDescent="0.2">
      <c r="A17" s="143">
        <v>30</v>
      </c>
      <c r="B17" s="143">
        <v>105</v>
      </c>
      <c r="C17" s="143">
        <v>3</v>
      </c>
      <c r="D17" s="144" t="s">
        <v>10</v>
      </c>
      <c r="E17" s="144" t="s">
        <v>73</v>
      </c>
      <c r="F17" s="145" t="s">
        <v>70</v>
      </c>
      <c r="G17" s="102">
        <f t="shared" si="0"/>
        <v>2.4444444444444446</v>
      </c>
      <c r="H17" s="163">
        <v>100</v>
      </c>
      <c r="I17" s="143">
        <v>120</v>
      </c>
      <c r="J17" s="143"/>
      <c r="K17" s="143"/>
      <c r="L17" s="143"/>
      <c r="M17" s="143"/>
      <c r="N17" s="143"/>
      <c r="O17" s="143"/>
      <c r="P17" s="143"/>
      <c r="Q17" s="143"/>
      <c r="R17" s="143"/>
      <c r="S17" s="143"/>
      <c r="T17" s="143"/>
      <c r="U17" s="143"/>
      <c r="V17" s="143"/>
      <c r="W17" s="143"/>
    </row>
    <row r="18" spans="1:23" x14ac:dyDescent="0.2">
      <c r="A18" s="143">
        <v>30</v>
      </c>
      <c r="B18" s="143">
        <v>105</v>
      </c>
      <c r="C18" s="143">
        <v>4</v>
      </c>
      <c r="D18" s="144" t="s">
        <v>10</v>
      </c>
      <c r="E18" s="144" t="s">
        <v>73</v>
      </c>
      <c r="F18" s="145" t="s">
        <v>70</v>
      </c>
      <c r="G18" s="102">
        <f t="shared" si="0"/>
        <v>1.1111111111111112</v>
      </c>
      <c r="H18" s="163">
        <v>40</v>
      </c>
      <c r="I18" s="143">
        <v>60</v>
      </c>
      <c r="J18" s="143"/>
      <c r="K18" s="143"/>
      <c r="L18" s="143"/>
      <c r="M18" s="143"/>
      <c r="N18" s="143"/>
      <c r="O18" s="143"/>
      <c r="P18" s="143"/>
      <c r="Q18" s="143"/>
      <c r="R18" s="143"/>
      <c r="S18" s="143"/>
      <c r="T18" s="143"/>
      <c r="U18" s="143"/>
      <c r="V18" s="143"/>
      <c r="W18" s="143"/>
    </row>
    <row r="19" spans="1:23" x14ac:dyDescent="0.2">
      <c r="A19" s="143">
        <v>30</v>
      </c>
      <c r="B19" s="143">
        <v>120</v>
      </c>
      <c r="C19" s="143">
        <v>3</v>
      </c>
      <c r="D19" s="144" t="s">
        <v>10</v>
      </c>
      <c r="E19" s="144" t="s">
        <v>73</v>
      </c>
      <c r="F19" s="145" t="s">
        <v>70</v>
      </c>
      <c r="G19" s="102">
        <f t="shared" si="0"/>
        <v>0</v>
      </c>
      <c r="H19" s="163">
        <v>0</v>
      </c>
      <c r="I19" s="143">
        <v>0</v>
      </c>
      <c r="J19" s="143"/>
      <c r="K19" s="143"/>
      <c r="L19" s="143"/>
      <c r="M19" s="143"/>
      <c r="N19" s="143"/>
      <c r="O19" s="143"/>
      <c r="P19" s="143"/>
      <c r="Q19" s="143"/>
      <c r="R19" s="143"/>
      <c r="S19" s="143"/>
      <c r="T19" s="143"/>
      <c r="U19" s="143"/>
      <c r="V19" s="143"/>
      <c r="W19" s="143"/>
    </row>
    <row r="20" spans="1:23" x14ac:dyDescent="0.2">
      <c r="A20" s="143">
        <v>30</v>
      </c>
      <c r="B20" s="143">
        <v>120</v>
      </c>
      <c r="C20" s="143">
        <v>4</v>
      </c>
      <c r="D20" s="144" t="s">
        <v>10</v>
      </c>
      <c r="E20" s="144" t="s">
        <v>73</v>
      </c>
      <c r="F20" s="145" t="s">
        <v>70</v>
      </c>
      <c r="G20" s="102">
        <f t="shared" si="0"/>
        <v>0</v>
      </c>
      <c r="H20" s="163">
        <v>0</v>
      </c>
      <c r="I20" s="143">
        <v>0</v>
      </c>
      <c r="J20" s="143"/>
      <c r="K20" s="143"/>
      <c r="L20" s="143"/>
      <c r="M20" s="143"/>
      <c r="N20" s="143"/>
      <c r="O20" s="143"/>
      <c r="P20" s="143"/>
      <c r="Q20" s="143"/>
      <c r="R20" s="143"/>
      <c r="S20" s="143"/>
      <c r="T20" s="143"/>
      <c r="U20" s="143"/>
      <c r="V20" s="143"/>
      <c r="W20" s="143"/>
    </row>
    <row r="21" spans="1:23" x14ac:dyDescent="0.2">
      <c r="A21" s="143">
        <v>45</v>
      </c>
      <c r="B21" s="143">
        <v>60</v>
      </c>
      <c r="C21" s="143">
        <v>3</v>
      </c>
      <c r="D21" s="144" t="s">
        <v>10</v>
      </c>
      <c r="E21" s="144" t="s">
        <v>74</v>
      </c>
      <c r="F21" s="145" t="s">
        <v>70</v>
      </c>
      <c r="G21" s="102">
        <f t="shared" si="0"/>
        <v>0.1111111111111111</v>
      </c>
      <c r="H21" s="163">
        <v>4</v>
      </c>
      <c r="I21" s="143">
        <v>6</v>
      </c>
      <c r="J21" s="143"/>
      <c r="K21" s="143"/>
      <c r="L21" s="143"/>
      <c r="M21" s="143"/>
      <c r="N21" s="143"/>
      <c r="O21" s="143"/>
      <c r="P21" s="143"/>
      <c r="Q21" s="143"/>
      <c r="R21" s="143"/>
      <c r="S21" s="143"/>
      <c r="T21" s="143"/>
      <c r="U21" s="143"/>
      <c r="V21" s="143"/>
      <c r="W21" s="143"/>
    </row>
    <row r="22" spans="1:23" x14ac:dyDescent="0.2">
      <c r="A22" s="143">
        <v>45</v>
      </c>
      <c r="B22" s="143">
        <v>60</v>
      </c>
      <c r="C22" s="143">
        <v>4</v>
      </c>
      <c r="D22" s="144" t="s">
        <v>10</v>
      </c>
      <c r="E22" s="144" t="s">
        <v>74</v>
      </c>
      <c r="F22" s="145" t="s">
        <v>70</v>
      </c>
      <c r="G22" s="102">
        <f t="shared" si="0"/>
        <v>2</v>
      </c>
      <c r="H22" s="163">
        <v>80</v>
      </c>
      <c r="I22" s="143">
        <v>100</v>
      </c>
      <c r="J22" s="143"/>
      <c r="K22" s="143"/>
      <c r="L22" s="143"/>
      <c r="M22" s="143"/>
      <c r="N22" s="143"/>
      <c r="O22" s="143"/>
      <c r="P22" s="143"/>
      <c r="Q22" s="143"/>
      <c r="R22" s="143"/>
      <c r="S22" s="143"/>
      <c r="T22" s="143"/>
      <c r="U22" s="143"/>
      <c r="V22" s="143"/>
      <c r="W22" s="143"/>
    </row>
    <row r="23" spans="1:23" x14ac:dyDescent="0.2">
      <c r="A23" s="143">
        <v>45</v>
      </c>
      <c r="B23" s="143">
        <v>90</v>
      </c>
      <c r="C23" s="143">
        <v>3</v>
      </c>
      <c r="D23" s="144" t="s">
        <v>10</v>
      </c>
      <c r="E23" s="144" t="s">
        <v>75</v>
      </c>
      <c r="F23" s="145" t="s">
        <v>70</v>
      </c>
      <c r="G23" s="102">
        <f t="shared" si="0"/>
        <v>0.15555555555555556</v>
      </c>
      <c r="H23" s="163">
        <v>6</v>
      </c>
      <c r="I23" s="143">
        <v>8</v>
      </c>
      <c r="J23" s="143"/>
      <c r="K23" s="143"/>
      <c r="L23" s="143"/>
      <c r="M23" s="143"/>
      <c r="N23" s="143"/>
      <c r="O23" s="143"/>
      <c r="P23" s="143"/>
      <c r="Q23" s="143"/>
      <c r="R23" s="143"/>
      <c r="S23" s="143"/>
      <c r="T23" s="143"/>
      <c r="U23" s="143"/>
      <c r="V23" s="143"/>
      <c r="W23" s="143"/>
    </row>
    <row r="24" spans="1:23" x14ac:dyDescent="0.2">
      <c r="A24" s="143">
        <v>45</v>
      </c>
      <c r="B24" s="143">
        <v>90</v>
      </c>
      <c r="C24" s="143">
        <v>4</v>
      </c>
      <c r="D24" s="144" t="s">
        <v>10</v>
      </c>
      <c r="E24" s="144" t="s">
        <v>75</v>
      </c>
      <c r="F24" s="145" t="s">
        <v>70</v>
      </c>
      <c r="G24" s="102">
        <f t="shared" si="0"/>
        <v>1</v>
      </c>
      <c r="H24" s="163">
        <v>40</v>
      </c>
      <c r="I24" s="143">
        <v>50</v>
      </c>
      <c r="J24" s="143"/>
      <c r="K24" s="143"/>
      <c r="L24" s="143"/>
      <c r="M24" s="143"/>
      <c r="N24" s="143"/>
      <c r="O24" s="143"/>
      <c r="P24" s="143"/>
      <c r="Q24" s="143"/>
      <c r="R24" s="143"/>
      <c r="S24" s="143"/>
      <c r="T24" s="143"/>
      <c r="U24" s="143"/>
      <c r="V24" s="143"/>
      <c r="W24" s="143"/>
    </row>
    <row r="25" spans="1:23" x14ac:dyDescent="0.2">
      <c r="A25" s="143">
        <v>45</v>
      </c>
      <c r="B25" s="143">
        <v>105</v>
      </c>
      <c r="C25" s="143">
        <v>3</v>
      </c>
      <c r="D25" s="144" t="s">
        <v>10</v>
      </c>
      <c r="E25" s="144" t="s">
        <v>76</v>
      </c>
      <c r="F25" s="145" t="s">
        <v>70</v>
      </c>
      <c r="G25" s="102">
        <f t="shared" si="0"/>
        <v>0.55555555555555558</v>
      </c>
      <c r="H25" s="163">
        <v>20</v>
      </c>
      <c r="I25" s="143">
        <v>30</v>
      </c>
      <c r="J25" s="143"/>
      <c r="K25" s="143"/>
      <c r="L25" s="143"/>
      <c r="M25" s="143"/>
      <c r="N25" s="143"/>
      <c r="O25" s="143"/>
      <c r="P25" s="143"/>
      <c r="Q25" s="143"/>
      <c r="R25" s="143"/>
      <c r="S25" s="143"/>
      <c r="T25" s="143"/>
      <c r="U25" s="143"/>
      <c r="V25" s="143"/>
      <c r="W25" s="143"/>
    </row>
    <row r="26" spans="1:23" x14ac:dyDescent="0.2">
      <c r="A26" s="143">
        <v>45</v>
      </c>
      <c r="B26" s="143">
        <v>105</v>
      </c>
      <c r="C26" s="143">
        <v>4</v>
      </c>
      <c r="D26" s="144" t="s">
        <v>10</v>
      </c>
      <c r="E26" s="144" t="s">
        <v>76</v>
      </c>
      <c r="F26" s="145" t="s">
        <v>70</v>
      </c>
      <c r="G26" s="102">
        <f t="shared" si="0"/>
        <v>2</v>
      </c>
      <c r="H26" s="163">
        <v>80</v>
      </c>
      <c r="I26" s="143">
        <v>100</v>
      </c>
      <c r="J26" s="143"/>
      <c r="K26" s="143"/>
      <c r="L26" s="143"/>
      <c r="M26" s="143"/>
      <c r="N26" s="143"/>
      <c r="O26" s="143"/>
      <c r="P26" s="143"/>
      <c r="Q26" s="143"/>
      <c r="R26" s="143"/>
      <c r="S26" s="143"/>
      <c r="T26" s="143"/>
      <c r="U26" s="143"/>
      <c r="V26" s="143"/>
      <c r="W26" s="143"/>
    </row>
    <row r="27" spans="1:23" x14ac:dyDescent="0.2">
      <c r="A27" s="143">
        <v>45</v>
      </c>
      <c r="B27" s="143">
        <v>120</v>
      </c>
      <c r="C27" s="143">
        <v>3</v>
      </c>
      <c r="D27" s="144" t="s">
        <v>10</v>
      </c>
      <c r="E27" s="144" t="s">
        <v>76</v>
      </c>
      <c r="F27" s="145" t="s">
        <v>70</v>
      </c>
      <c r="G27" s="102">
        <f t="shared" si="0"/>
        <v>0</v>
      </c>
      <c r="H27" s="163">
        <v>0</v>
      </c>
      <c r="I27" s="143">
        <v>0</v>
      </c>
      <c r="J27" s="143"/>
      <c r="K27" s="143"/>
      <c r="L27" s="143"/>
      <c r="M27" s="143"/>
      <c r="N27" s="143"/>
      <c r="O27" s="143"/>
      <c r="P27" s="143"/>
      <c r="Q27" s="143"/>
      <c r="R27" s="143"/>
      <c r="S27" s="143"/>
      <c r="T27" s="143"/>
      <c r="U27" s="143"/>
      <c r="V27" s="143"/>
      <c r="W27" s="143"/>
    </row>
    <row r="28" spans="1:23" x14ac:dyDescent="0.2">
      <c r="A28" s="143">
        <v>45</v>
      </c>
      <c r="B28" s="143">
        <v>120</v>
      </c>
      <c r="C28" s="143">
        <v>4</v>
      </c>
      <c r="D28" s="144" t="s">
        <v>10</v>
      </c>
      <c r="E28" s="144" t="s">
        <v>76</v>
      </c>
      <c r="F28" s="145" t="s">
        <v>70</v>
      </c>
      <c r="G28" s="102">
        <f t="shared" si="0"/>
        <v>0</v>
      </c>
      <c r="H28" s="163">
        <v>0</v>
      </c>
      <c r="I28" s="143">
        <v>0</v>
      </c>
      <c r="J28" s="143"/>
      <c r="K28" s="143"/>
      <c r="L28" s="143"/>
      <c r="M28" s="143"/>
      <c r="N28" s="143"/>
      <c r="O28" s="143"/>
      <c r="P28" s="143"/>
      <c r="Q28" s="143"/>
      <c r="R28" s="143"/>
      <c r="S28" s="143"/>
      <c r="T28" s="143"/>
      <c r="U28" s="143"/>
      <c r="V28" s="143"/>
      <c r="W28" s="143"/>
    </row>
    <row r="29" spans="1:23" x14ac:dyDescent="0.2">
      <c r="A29" s="143" t="s">
        <v>70</v>
      </c>
      <c r="B29" s="143" t="s">
        <v>70</v>
      </c>
      <c r="C29" s="143" t="s">
        <v>70</v>
      </c>
      <c r="D29" s="144" t="s">
        <v>70</v>
      </c>
      <c r="E29" s="144" t="s">
        <v>70</v>
      </c>
      <c r="F29" s="145" t="s">
        <v>70</v>
      </c>
      <c r="G29" s="102">
        <f t="shared" si="0"/>
        <v>0</v>
      </c>
      <c r="H29" s="163"/>
      <c r="I29" s="143"/>
      <c r="J29" s="143"/>
      <c r="K29" s="143"/>
      <c r="L29" s="143"/>
      <c r="M29" s="143"/>
      <c r="N29" s="143"/>
      <c r="O29" s="143"/>
      <c r="P29" s="143"/>
      <c r="Q29" s="143"/>
      <c r="R29" s="143"/>
      <c r="S29" s="143"/>
      <c r="T29" s="143"/>
      <c r="U29" s="143"/>
      <c r="V29" s="143"/>
      <c r="W29" s="143"/>
    </row>
    <row r="30" spans="1:23" x14ac:dyDescent="0.2">
      <c r="A30" s="143" t="s">
        <v>70</v>
      </c>
      <c r="B30" s="143" t="s">
        <v>70</v>
      </c>
      <c r="C30" s="143" t="s">
        <v>70</v>
      </c>
      <c r="D30" s="144" t="s">
        <v>70</v>
      </c>
      <c r="E30" s="144" t="s">
        <v>70</v>
      </c>
      <c r="F30" s="145" t="s">
        <v>70</v>
      </c>
      <c r="G30" s="102">
        <f t="shared" si="0"/>
        <v>0</v>
      </c>
      <c r="H30" s="163"/>
      <c r="I30" s="143"/>
      <c r="J30" s="143"/>
      <c r="K30" s="143"/>
      <c r="L30" s="143"/>
      <c r="M30" s="143"/>
      <c r="N30" s="143"/>
      <c r="O30" s="143"/>
      <c r="P30" s="143"/>
      <c r="Q30" s="143"/>
      <c r="R30" s="143"/>
      <c r="S30" s="143"/>
      <c r="T30" s="143"/>
      <c r="U30" s="143"/>
      <c r="V30" s="143"/>
      <c r="W30" s="143"/>
    </row>
    <row r="31" spans="1:23" x14ac:dyDescent="0.2">
      <c r="A31" s="143" t="s">
        <v>70</v>
      </c>
      <c r="B31" s="143" t="s">
        <v>70</v>
      </c>
      <c r="C31" s="143" t="s">
        <v>70</v>
      </c>
      <c r="D31" s="144" t="s">
        <v>70</v>
      </c>
      <c r="E31" s="144" t="s">
        <v>70</v>
      </c>
      <c r="F31" s="145" t="s">
        <v>70</v>
      </c>
      <c r="G31" s="102">
        <f t="shared" si="0"/>
        <v>0</v>
      </c>
      <c r="H31" s="163"/>
      <c r="I31" s="143"/>
      <c r="J31" s="143"/>
      <c r="K31" s="143"/>
      <c r="L31" s="143"/>
      <c r="M31" s="143"/>
      <c r="N31" s="143"/>
      <c r="O31" s="143"/>
      <c r="P31" s="143"/>
      <c r="Q31" s="143"/>
      <c r="R31" s="143"/>
      <c r="S31" s="143"/>
      <c r="T31" s="143"/>
      <c r="U31" s="143"/>
      <c r="V31" s="143"/>
      <c r="W31" s="143"/>
    </row>
    <row r="32" spans="1:23" x14ac:dyDescent="0.2">
      <c r="A32" s="143" t="s">
        <v>70</v>
      </c>
      <c r="B32" s="143" t="s">
        <v>70</v>
      </c>
      <c r="C32" s="143" t="s">
        <v>70</v>
      </c>
      <c r="D32" s="144" t="s">
        <v>70</v>
      </c>
      <c r="E32" s="144" t="s">
        <v>70</v>
      </c>
      <c r="F32" s="145" t="s">
        <v>70</v>
      </c>
      <c r="G32" s="102">
        <f t="shared" si="0"/>
        <v>0</v>
      </c>
      <c r="H32" s="163"/>
      <c r="I32" s="143"/>
      <c r="J32" s="143"/>
      <c r="K32" s="143"/>
      <c r="L32" s="143"/>
      <c r="M32" s="143"/>
      <c r="N32" s="143"/>
      <c r="O32" s="143"/>
      <c r="P32" s="143"/>
      <c r="Q32" s="143"/>
      <c r="R32" s="143"/>
      <c r="S32" s="143"/>
      <c r="T32" s="143"/>
      <c r="U32" s="143"/>
      <c r="V32" s="143"/>
      <c r="W32" s="143"/>
    </row>
    <row r="33" spans="1:23" ht="13.8" thickBot="1" x14ac:dyDescent="0.25">
      <c r="A33" s="147" t="s">
        <v>70</v>
      </c>
      <c r="B33" s="147" t="s">
        <v>70</v>
      </c>
      <c r="C33" s="147" t="s">
        <v>70</v>
      </c>
      <c r="D33" s="148" t="s">
        <v>70</v>
      </c>
      <c r="E33" s="148" t="s">
        <v>70</v>
      </c>
      <c r="F33" s="149" t="s">
        <v>70</v>
      </c>
      <c r="G33" s="103">
        <f t="shared" si="0"/>
        <v>0</v>
      </c>
      <c r="H33" s="164"/>
      <c r="I33" s="147"/>
      <c r="J33" s="147"/>
      <c r="K33" s="147"/>
      <c r="L33" s="147"/>
      <c r="M33" s="147"/>
      <c r="N33" s="147"/>
      <c r="O33" s="147"/>
      <c r="P33" s="147"/>
      <c r="Q33" s="147"/>
      <c r="R33" s="147"/>
      <c r="S33" s="147"/>
      <c r="T33" s="147"/>
      <c r="U33" s="147"/>
      <c r="V33" s="147"/>
      <c r="W33" s="147"/>
    </row>
    <row r="34" spans="1:23" ht="6.6" customHeight="1" x14ac:dyDescent="0.2"/>
    <row r="35" spans="1:23" ht="13.8" thickBot="1" x14ac:dyDescent="0.25">
      <c r="A35" t="s">
        <v>81</v>
      </c>
    </row>
    <row r="36" spans="1:23" ht="39.6" x14ac:dyDescent="0.2">
      <c r="A36" s="29" t="s">
        <v>2</v>
      </c>
      <c r="B36" s="29" t="s">
        <v>77</v>
      </c>
      <c r="C36" s="28" t="s">
        <v>3</v>
      </c>
      <c r="D36" s="28" t="s">
        <v>0</v>
      </c>
      <c r="E36" s="29" t="s">
        <v>24</v>
      </c>
      <c r="F36" s="30" t="s">
        <v>35</v>
      </c>
      <c r="G36" s="104" t="s">
        <v>37</v>
      </c>
      <c r="H36" s="96" t="s">
        <v>78</v>
      </c>
      <c r="I36" s="33" t="s">
        <v>82</v>
      </c>
      <c r="J36" s="33" t="s">
        <v>83</v>
      </c>
      <c r="K36" s="33" t="s">
        <v>84</v>
      </c>
      <c r="L36" s="33" t="s">
        <v>85</v>
      </c>
      <c r="M36" s="33" t="s">
        <v>86</v>
      </c>
      <c r="N36" s="33" t="s">
        <v>87</v>
      </c>
      <c r="O36" s="33" t="s">
        <v>88</v>
      </c>
      <c r="P36" s="33" t="s">
        <v>89</v>
      </c>
      <c r="Q36" s="33" t="s">
        <v>90</v>
      </c>
      <c r="R36" s="33" t="s">
        <v>91</v>
      </c>
      <c r="S36" s="33" t="s">
        <v>92</v>
      </c>
      <c r="T36" s="33" t="s">
        <v>93</v>
      </c>
      <c r="U36" s="33" t="s">
        <v>94</v>
      </c>
      <c r="V36" s="33" t="s">
        <v>95</v>
      </c>
      <c r="W36" s="33" t="s">
        <v>96</v>
      </c>
    </row>
    <row r="37" spans="1:23" x14ac:dyDescent="0.2">
      <c r="A37" s="139">
        <v>105</v>
      </c>
      <c r="B37" s="139">
        <v>120</v>
      </c>
      <c r="C37" s="139">
        <v>3</v>
      </c>
      <c r="D37" s="140"/>
      <c r="E37" s="140"/>
      <c r="F37" s="141" t="s">
        <v>70</v>
      </c>
      <c r="G37" s="101">
        <f t="shared" ref="G37:G100" si="1">SUM(H37:W37)/$G$3</f>
        <v>0</v>
      </c>
      <c r="H37" s="162">
        <v>0</v>
      </c>
      <c r="I37" s="139">
        <v>0</v>
      </c>
      <c r="J37" s="139"/>
      <c r="K37" s="139"/>
      <c r="L37" s="139"/>
      <c r="M37" s="139"/>
      <c r="N37" s="139"/>
      <c r="O37" s="139"/>
      <c r="P37" s="139"/>
      <c r="Q37" s="139"/>
      <c r="R37" s="139"/>
      <c r="S37" s="139"/>
      <c r="T37" s="139"/>
      <c r="U37" s="139"/>
      <c r="V37" s="139"/>
      <c r="W37" s="139"/>
    </row>
    <row r="38" spans="1:23" x14ac:dyDescent="0.2">
      <c r="A38" s="143">
        <v>105</v>
      </c>
      <c r="B38" s="143">
        <v>150</v>
      </c>
      <c r="C38" s="143">
        <v>3</v>
      </c>
      <c r="D38" s="144"/>
      <c r="E38" s="144"/>
      <c r="F38" s="145" t="s">
        <v>70</v>
      </c>
      <c r="G38" s="102">
        <f t="shared" si="1"/>
        <v>6.6666666666666666E-2</v>
      </c>
      <c r="H38" s="163">
        <v>2</v>
      </c>
      <c r="I38" s="143">
        <v>4</v>
      </c>
      <c r="J38" s="143"/>
      <c r="K38" s="143"/>
      <c r="L38" s="143"/>
      <c r="M38" s="143"/>
      <c r="N38" s="143"/>
      <c r="O38" s="143"/>
      <c r="P38" s="143"/>
      <c r="Q38" s="143"/>
      <c r="R38" s="143"/>
      <c r="S38" s="143"/>
      <c r="T38" s="143"/>
      <c r="U38" s="143"/>
      <c r="V38" s="143"/>
      <c r="W38" s="143"/>
    </row>
    <row r="39" spans="1:23" x14ac:dyDescent="0.2">
      <c r="A39" s="143">
        <v>105</v>
      </c>
      <c r="B39" s="143">
        <v>180</v>
      </c>
      <c r="C39" s="143">
        <v>3</v>
      </c>
      <c r="D39" s="144"/>
      <c r="E39" s="144"/>
      <c r="F39" s="145" t="s">
        <v>70</v>
      </c>
      <c r="G39" s="102">
        <f t="shared" si="1"/>
        <v>8.8888888888888892E-2</v>
      </c>
      <c r="H39" s="163">
        <v>2</v>
      </c>
      <c r="I39" s="143">
        <v>6</v>
      </c>
      <c r="J39" s="143"/>
      <c r="K39" s="143"/>
      <c r="L39" s="143"/>
      <c r="M39" s="143"/>
      <c r="N39" s="143"/>
      <c r="O39" s="143"/>
      <c r="P39" s="143"/>
      <c r="Q39" s="143"/>
      <c r="R39" s="143"/>
      <c r="S39" s="143"/>
      <c r="T39" s="143"/>
      <c r="U39" s="143"/>
      <c r="V39" s="143"/>
      <c r="W39" s="143"/>
    </row>
    <row r="40" spans="1:23" x14ac:dyDescent="0.2">
      <c r="A40" s="143">
        <v>105</v>
      </c>
      <c r="B40" s="143">
        <v>210</v>
      </c>
      <c r="C40" s="143">
        <v>3</v>
      </c>
      <c r="D40" s="144"/>
      <c r="E40" s="144"/>
      <c r="F40" s="145" t="s">
        <v>70</v>
      </c>
      <c r="G40" s="102">
        <f t="shared" si="1"/>
        <v>8.8888888888888892E-2</v>
      </c>
      <c r="H40" s="163">
        <v>4</v>
      </c>
      <c r="I40" s="143">
        <v>4</v>
      </c>
      <c r="J40" s="143"/>
      <c r="K40" s="143"/>
      <c r="L40" s="143"/>
      <c r="M40" s="143"/>
      <c r="N40" s="143"/>
      <c r="O40" s="143"/>
      <c r="P40" s="143"/>
      <c r="Q40" s="143"/>
      <c r="R40" s="143"/>
      <c r="S40" s="143"/>
      <c r="T40" s="143"/>
      <c r="U40" s="143"/>
      <c r="V40" s="143"/>
      <c r="W40" s="143"/>
    </row>
    <row r="41" spans="1:23" x14ac:dyDescent="0.2">
      <c r="A41" s="143">
        <v>105</v>
      </c>
      <c r="B41" s="143">
        <v>240</v>
      </c>
      <c r="C41" s="143">
        <v>3</v>
      </c>
      <c r="D41" s="144"/>
      <c r="E41" s="144"/>
      <c r="F41" s="145" t="s">
        <v>70</v>
      </c>
      <c r="G41" s="102">
        <f t="shared" si="1"/>
        <v>0.1111111111111111</v>
      </c>
      <c r="H41" s="163">
        <v>4</v>
      </c>
      <c r="I41" s="143">
        <v>6</v>
      </c>
      <c r="J41" s="143"/>
      <c r="K41" s="143"/>
      <c r="L41" s="143"/>
      <c r="M41" s="143"/>
      <c r="N41" s="143"/>
      <c r="O41" s="143"/>
      <c r="P41" s="143"/>
      <c r="Q41" s="143"/>
      <c r="R41" s="143"/>
      <c r="S41" s="143"/>
      <c r="T41" s="143"/>
      <c r="U41" s="143"/>
      <c r="V41" s="143"/>
      <c r="W41" s="143"/>
    </row>
    <row r="42" spans="1:23" x14ac:dyDescent="0.2">
      <c r="A42" s="143">
        <v>105</v>
      </c>
      <c r="B42" s="143">
        <v>270</v>
      </c>
      <c r="C42" s="143">
        <v>3</v>
      </c>
      <c r="D42" s="144"/>
      <c r="E42" s="144"/>
      <c r="F42" s="145" t="s">
        <v>70</v>
      </c>
      <c r="G42" s="102">
        <f t="shared" si="1"/>
        <v>0</v>
      </c>
      <c r="H42" s="163">
        <v>0</v>
      </c>
      <c r="I42" s="143">
        <v>0</v>
      </c>
      <c r="J42" s="143"/>
      <c r="K42" s="143"/>
      <c r="L42" s="143"/>
      <c r="M42" s="143"/>
      <c r="N42" s="143"/>
      <c r="O42" s="143"/>
      <c r="P42" s="143"/>
      <c r="Q42" s="143"/>
      <c r="R42" s="143"/>
      <c r="S42" s="143"/>
      <c r="T42" s="143"/>
      <c r="U42" s="143"/>
      <c r="V42" s="143"/>
      <c r="W42" s="143"/>
    </row>
    <row r="43" spans="1:23" x14ac:dyDescent="0.2">
      <c r="A43" s="143">
        <v>105</v>
      </c>
      <c r="B43" s="143">
        <v>300</v>
      </c>
      <c r="C43" s="143">
        <v>3</v>
      </c>
      <c r="D43" s="144"/>
      <c r="E43" s="144"/>
      <c r="F43" s="145" t="s">
        <v>70</v>
      </c>
      <c r="G43" s="102">
        <f t="shared" si="1"/>
        <v>0</v>
      </c>
      <c r="H43" s="163">
        <v>0</v>
      </c>
      <c r="I43" s="143">
        <v>0</v>
      </c>
      <c r="J43" s="143"/>
      <c r="K43" s="143"/>
      <c r="L43" s="143"/>
      <c r="M43" s="143"/>
      <c r="N43" s="143"/>
      <c r="O43" s="143"/>
      <c r="P43" s="143"/>
      <c r="Q43" s="143"/>
      <c r="R43" s="143"/>
      <c r="S43" s="143"/>
      <c r="T43" s="143"/>
      <c r="U43" s="143"/>
      <c r="V43" s="143"/>
      <c r="W43" s="143"/>
    </row>
    <row r="44" spans="1:23" x14ac:dyDescent="0.2">
      <c r="A44" s="143">
        <v>105</v>
      </c>
      <c r="B44" s="143">
        <v>330</v>
      </c>
      <c r="C44" s="143">
        <v>3</v>
      </c>
      <c r="D44" s="144"/>
      <c r="E44" s="144"/>
      <c r="F44" s="145" t="s">
        <v>70</v>
      </c>
      <c r="G44" s="102">
        <f t="shared" si="1"/>
        <v>0</v>
      </c>
      <c r="H44" s="163">
        <v>0</v>
      </c>
      <c r="I44" s="143">
        <v>0</v>
      </c>
      <c r="J44" s="143"/>
      <c r="K44" s="143"/>
      <c r="L44" s="143"/>
      <c r="M44" s="143"/>
      <c r="N44" s="143"/>
      <c r="O44" s="143"/>
      <c r="P44" s="143"/>
      <c r="Q44" s="143"/>
      <c r="R44" s="143"/>
      <c r="S44" s="143"/>
      <c r="T44" s="143"/>
      <c r="U44" s="143"/>
      <c r="V44" s="143"/>
      <c r="W44" s="143"/>
    </row>
    <row r="45" spans="1:23" x14ac:dyDescent="0.2">
      <c r="A45" s="143">
        <v>105</v>
      </c>
      <c r="B45" s="143">
        <v>360</v>
      </c>
      <c r="C45" s="143">
        <v>3</v>
      </c>
      <c r="D45" s="144"/>
      <c r="E45" s="144"/>
      <c r="F45" s="145" t="s">
        <v>70</v>
      </c>
      <c r="G45" s="102">
        <f t="shared" si="1"/>
        <v>0</v>
      </c>
      <c r="H45" s="163">
        <v>0</v>
      </c>
      <c r="I45" s="143">
        <v>0</v>
      </c>
      <c r="J45" s="143"/>
      <c r="K45" s="143"/>
      <c r="L45" s="143"/>
      <c r="M45" s="143"/>
      <c r="N45" s="143"/>
      <c r="O45" s="143"/>
      <c r="P45" s="143"/>
      <c r="Q45" s="143"/>
      <c r="R45" s="143"/>
      <c r="S45" s="143"/>
      <c r="T45" s="143"/>
      <c r="U45" s="143"/>
      <c r="V45" s="143"/>
      <c r="W45" s="143"/>
    </row>
    <row r="46" spans="1:23" x14ac:dyDescent="0.2">
      <c r="A46" s="147">
        <v>105</v>
      </c>
      <c r="B46" s="147">
        <v>390</v>
      </c>
      <c r="C46" s="147">
        <v>3</v>
      </c>
      <c r="D46" s="148"/>
      <c r="E46" s="148"/>
      <c r="F46" s="149" t="s">
        <v>70</v>
      </c>
      <c r="G46" s="105">
        <f t="shared" si="1"/>
        <v>0</v>
      </c>
      <c r="H46" s="164">
        <v>0</v>
      </c>
      <c r="I46" s="147">
        <v>0</v>
      </c>
      <c r="J46" s="147"/>
      <c r="K46" s="147"/>
      <c r="L46" s="147"/>
      <c r="M46" s="147"/>
      <c r="N46" s="147"/>
      <c r="O46" s="147"/>
      <c r="P46" s="147"/>
      <c r="Q46" s="147"/>
      <c r="R46" s="147"/>
      <c r="S46" s="147"/>
      <c r="T46" s="147"/>
      <c r="U46" s="147"/>
      <c r="V46" s="147"/>
      <c r="W46" s="147"/>
    </row>
    <row r="47" spans="1:23" x14ac:dyDescent="0.2">
      <c r="A47" s="165">
        <v>105</v>
      </c>
      <c r="B47" s="165">
        <v>120</v>
      </c>
      <c r="C47" s="165">
        <v>4</v>
      </c>
      <c r="D47" s="166"/>
      <c r="E47" s="166"/>
      <c r="F47" s="167" t="s">
        <v>70</v>
      </c>
      <c r="G47" s="106">
        <f t="shared" si="1"/>
        <v>0</v>
      </c>
      <c r="H47" s="168">
        <v>0</v>
      </c>
      <c r="I47" s="165">
        <v>0</v>
      </c>
      <c r="J47" s="165"/>
      <c r="K47" s="165"/>
      <c r="L47" s="165"/>
      <c r="M47" s="165"/>
      <c r="N47" s="165"/>
      <c r="O47" s="165"/>
      <c r="P47" s="165"/>
      <c r="Q47" s="165"/>
      <c r="R47" s="165"/>
      <c r="S47" s="165"/>
      <c r="T47" s="165"/>
      <c r="U47" s="165"/>
      <c r="V47" s="165"/>
      <c r="W47" s="165"/>
    </row>
    <row r="48" spans="1:23" x14ac:dyDescent="0.2">
      <c r="A48" s="143">
        <v>105</v>
      </c>
      <c r="B48" s="143">
        <v>150</v>
      </c>
      <c r="C48" s="143">
        <v>4</v>
      </c>
      <c r="D48" s="144"/>
      <c r="E48" s="144"/>
      <c r="F48" s="145" t="s">
        <v>70</v>
      </c>
      <c r="G48" s="102">
        <f t="shared" si="1"/>
        <v>0.15555555555555556</v>
      </c>
      <c r="H48" s="163">
        <v>6</v>
      </c>
      <c r="I48" s="143">
        <v>8</v>
      </c>
      <c r="J48" s="143"/>
      <c r="K48" s="143"/>
      <c r="L48" s="143"/>
      <c r="M48" s="143"/>
      <c r="N48" s="143"/>
      <c r="O48" s="143"/>
      <c r="P48" s="143"/>
      <c r="Q48" s="143"/>
      <c r="R48" s="143"/>
      <c r="S48" s="143"/>
      <c r="T48" s="143"/>
      <c r="U48" s="143"/>
      <c r="V48" s="143"/>
      <c r="W48" s="143"/>
    </row>
    <row r="49" spans="1:23" x14ac:dyDescent="0.2">
      <c r="A49" s="143">
        <v>105</v>
      </c>
      <c r="B49" s="143">
        <v>180</v>
      </c>
      <c r="C49" s="143">
        <v>4</v>
      </c>
      <c r="D49" s="144"/>
      <c r="E49" s="144"/>
      <c r="F49" s="145" t="s">
        <v>70</v>
      </c>
      <c r="G49" s="102">
        <f t="shared" si="1"/>
        <v>0.15555555555555556</v>
      </c>
      <c r="H49" s="163">
        <v>6</v>
      </c>
      <c r="I49" s="143">
        <v>8</v>
      </c>
      <c r="J49" s="143"/>
      <c r="K49" s="143"/>
      <c r="L49" s="143"/>
      <c r="M49" s="143"/>
      <c r="N49" s="143"/>
      <c r="O49" s="143"/>
      <c r="P49" s="143"/>
      <c r="Q49" s="143"/>
      <c r="R49" s="143"/>
      <c r="S49" s="143"/>
      <c r="T49" s="143"/>
      <c r="U49" s="143"/>
      <c r="V49" s="143"/>
      <c r="W49" s="143"/>
    </row>
    <row r="50" spans="1:23" x14ac:dyDescent="0.2">
      <c r="A50" s="143">
        <v>105</v>
      </c>
      <c r="B50" s="143">
        <v>210</v>
      </c>
      <c r="C50" s="143">
        <v>4</v>
      </c>
      <c r="D50" s="144"/>
      <c r="E50" s="144"/>
      <c r="F50" s="145" t="s">
        <v>70</v>
      </c>
      <c r="G50" s="102">
        <f t="shared" si="1"/>
        <v>0.2</v>
      </c>
      <c r="H50" s="163">
        <v>8</v>
      </c>
      <c r="I50" s="143">
        <v>10</v>
      </c>
      <c r="J50" s="143"/>
      <c r="K50" s="143"/>
      <c r="L50" s="143"/>
      <c r="M50" s="143"/>
      <c r="N50" s="143"/>
      <c r="O50" s="143"/>
      <c r="P50" s="143"/>
      <c r="Q50" s="143"/>
      <c r="R50" s="143"/>
      <c r="S50" s="143"/>
      <c r="T50" s="143"/>
      <c r="U50" s="143"/>
      <c r="V50" s="143"/>
      <c r="W50" s="143"/>
    </row>
    <row r="51" spans="1:23" x14ac:dyDescent="0.2">
      <c r="A51" s="143">
        <v>105</v>
      </c>
      <c r="B51" s="143">
        <v>240</v>
      </c>
      <c r="C51" s="143">
        <v>4</v>
      </c>
      <c r="D51" s="144"/>
      <c r="E51" s="144"/>
      <c r="F51" s="145" t="s">
        <v>70</v>
      </c>
      <c r="G51" s="102">
        <f t="shared" si="1"/>
        <v>0.17777777777777778</v>
      </c>
      <c r="H51" s="163">
        <v>6</v>
      </c>
      <c r="I51" s="143">
        <v>10</v>
      </c>
      <c r="J51" s="143"/>
      <c r="K51" s="143"/>
      <c r="L51" s="143"/>
      <c r="M51" s="143"/>
      <c r="N51" s="143"/>
      <c r="O51" s="143"/>
      <c r="P51" s="143"/>
      <c r="Q51" s="143"/>
      <c r="R51" s="143"/>
      <c r="S51" s="143"/>
      <c r="T51" s="143"/>
      <c r="U51" s="143"/>
      <c r="V51" s="143"/>
      <c r="W51" s="143"/>
    </row>
    <row r="52" spans="1:23" x14ac:dyDescent="0.2">
      <c r="A52" s="143">
        <v>105</v>
      </c>
      <c r="B52" s="143">
        <v>270</v>
      </c>
      <c r="C52" s="143">
        <v>4</v>
      </c>
      <c r="D52" s="144"/>
      <c r="E52" s="144"/>
      <c r="F52" s="145" t="s">
        <v>70</v>
      </c>
      <c r="G52" s="102">
        <f t="shared" si="1"/>
        <v>2.2222222222222223E-2</v>
      </c>
      <c r="H52" s="163">
        <v>2</v>
      </c>
      <c r="I52" s="143">
        <v>0</v>
      </c>
      <c r="J52" s="143"/>
      <c r="K52" s="143"/>
      <c r="L52" s="143"/>
      <c r="M52" s="143"/>
      <c r="N52" s="143"/>
      <c r="O52" s="143"/>
      <c r="P52" s="143"/>
      <c r="Q52" s="143"/>
      <c r="R52" s="143"/>
      <c r="S52" s="143"/>
      <c r="T52" s="143"/>
      <c r="U52" s="143"/>
      <c r="V52" s="143"/>
      <c r="W52" s="143"/>
    </row>
    <row r="53" spans="1:23" x14ac:dyDescent="0.2">
      <c r="A53" s="143">
        <v>105</v>
      </c>
      <c r="B53" s="143">
        <v>300</v>
      </c>
      <c r="C53" s="143">
        <v>4</v>
      </c>
      <c r="D53" s="144"/>
      <c r="E53" s="144"/>
      <c r="F53" s="145" t="s">
        <v>70</v>
      </c>
      <c r="G53" s="102">
        <f t="shared" si="1"/>
        <v>1.1111111111111112E-2</v>
      </c>
      <c r="H53" s="163">
        <v>1</v>
      </c>
      <c r="I53" s="143">
        <v>0</v>
      </c>
      <c r="J53" s="143"/>
      <c r="K53" s="143"/>
      <c r="L53" s="143"/>
      <c r="M53" s="143"/>
      <c r="N53" s="143"/>
      <c r="O53" s="143"/>
      <c r="P53" s="143"/>
      <c r="Q53" s="143"/>
      <c r="R53" s="143"/>
      <c r="S53" s="143"/>
      <c r="T53" s="143"/>
      <c r="U53" s="143"/>
      <c r="V53" s="143"/>
      <c r="W53" s="143"/>
    </row>
    <row r="54" spans="1:23" x14ac:dyDescent="0.2">
      <c r="A54" s="143">
        <v>105</v>
      </c>
      <c r="B54" s="143">
        <v>330</v>
      </c>
      <c r="C54" s="143">
        <v>4</v>
      </c>
      <c r="D54" s="144"/>
      <c r="E54" s="144"/>
      <c r="F54" s="145" t="s">
        <v>70</v>
      </c>
      <c r="G54" s="102">
        <f t="shared" si="1"/>
        <v>1.1111111111111112E-2</v>
      </c>
      <c r="H54" s="163">
        <v>1</v>
      </c>
      <c r="I54" s="143">
        <v>0</v>
      </c>
      <c r="J54" s="143"/>
      <c r="K54" s="143"/>
      <c r="L54" s="143"/>
      <c r="M54" s="143"/>
      <c r="N54" s="143"/>
      <c r="O54" s="143"/>
      <c r="P54" s="143"/>
      <c r="Q54" s="143"/>
      <c r="R54" s="143"/>
      <c r="S54" s="143"/>
      <c r="T54" s="143"/>
      <c r="U54" s="143"/>
      <c r="V54" s="143"/>
      <c r="W54" s="143"/>
    </row>
    <row r="55" spans="1:23" x14ac:dyDescent="0.2">
      <c r="A55" s="143">
        <v>105</v>
      </c>
      <c r="B55" s="143">
        <v>360</v>
      </c>
      <c r="C55" s="143">
        <v>4</v>
      </c>
      <c r="D55" s="144"/>
      <c r="E55" s="144"/>
      <c r="F55" s="145" t="s">
        <v>70</v>
      </c>
      <c r="G55" s="102">
        <f t="shared" si="1"/>
        <v>1.1111111111111112E-2</v>
      </c>
      <c r="H55" s="163">
        <v>1</v>
      </c>
      <c r="I55" s="143">
        <v>0</v>
      </c>
      <c r="J55" s="143"/>
      <c r="K55" s="143"/>
      <c r="L55" s="143"/>
      <c r="M55" s="143"/>
      <c r="N55" s="143"/>
      <c r="O55" s="143"/>
      <c r="P55" s="143"/>
      <c r="Q55" s="143"/>
      <c r="R55" s="143"/>
      <c r="S55" s="143"/>
      <c r="T55" s="143"/>
      <c r="U55" s="143"/>
      <c r="V55" s="143"/>
      <c r="W55" s="143"/>
    </row>
    <row r="56" spans="1:23" x14ac:dyDescent="0.2">
      <c r="A56" s="143">
        <v>105</v>
      </c>
      <c r="B56" s="143">
        <v>390</v>
      </c>
      <c r="C56" s="143">
        <v>4</v>
      </c>
      <c r="D56" s="144"/>
      <c r="E56" s="144"/>
      <c r="F56" s="145" t="s">
        <v>70</v>
      </c>
      <c r="G56" s="102">
        <f t="shared" si="1"/>
        <v>0</v>
      </c>
      <c r="H56" s="163">
        <v>0</v>
      </c>
      <c r="I56" s="143">
        <v>0</v>
      </c>
      <c r="J56" s="143"/>
      <c r="K56" s="143"/>
      <c r="L56" s="143"/>
      <c r="M56" s="143"/>
      <c r="N56" s="143"/>
      <c r="O56" s="143"/>
      <c r="P56" s="143"/>
      <c r="Q56" s="143"/>
      <c r="R56" s="143"/>
      <c r="S56" s="143"/>
      <c r="T56" s="143"/>
      <c r="U56" s="143"/>
      <c r="V56" s="143"/>
      <c r="W56" s="143"/>
    </row>
    <row r="57" spans="1:23" x14ac:dyDescent="0.2">
      <c r="A57" s="139">
        <v>105</v>
      </c>
      <c r="B57" s="139">
        <v>120</v>
      </c>
      <c r="C57" s="139">
        <v>5</v>
      </c>
      <c r="D57" s="140"/>
      <c r="E57" s="140"/>
      <c r="F57" s="141" t="s">
        <v>70</v>
      </c>
      <c r="G57" s="101">
        <f t="shared" si="1"/>
        <v>0</v>
      </c>
      <c r="H57" s="162">
        <v>0</v>
      </c>
      <c r="I57" s="139">
        <v>0</v>
      </c>
      <c r="J57" s="139"/>
      <c r="K57" s="139"/>
      <c r="L57" s="139"/>
      <c r="M57" s="139"/>
      <c r="N57" s="139"/>
      <c r="O57" s="139"/>
      <c r="P57" s="139"/>
      <c r="Q57" s="139"/>
      <c r="R57" s="139"/>
      <c r="S57" s="139"/>
      <c r="T57" s="139"/>
      <c r="U57" s="139"/>
      <c r="V57" s="139"/>
      <c r="W57" s="139"/>
    </row>
    <row r="58" spans="1:23" x14ac:dyDescent="0.2">
      <c r="A58" s="143">
        <v>105</v>
      </c>
      <c r="B58" s="143">
        <v>150</v>
      </c>
      <c r="C58" s="143">
        <v>5</v>
      </c>
      <c r="D58" s="144"/>
      <c r="E58" s="144"/>
      <c r="F58" s="145" t="s">
        <v>70</v>
      </c>
      <c r="G58" s="102">
        <f t="shared" si="1"/>
        <v>0</v>
      </c>
      <c r="H58" s="163">
        <v>0</v>
      </c>
      <c r="I58" s="143">
        <v>0</v>
      </c>
      <c r="J58" s="143"/>
      <c r="K58" s="143"/>
      <c r="L58" s="143"/>
      <c r="M58" s="143"/>
      <c r="N58" s="143"/>
      <c r="O58" s="143"/>
      <c r="P58" s="143"/>
      <c r="Q58" s="143"/>
      <c r="R58" s="143"/>
      <c r="S58" s="143"/>
      <c r="T58" s="143"/>
      <c r="U58" s="143"/>
      <c r="V58" s="143"/>
      <c r="W58" s="143"/>
    </row>
    <row r="59" spans="1:23" x14ac:dyDescent="0.2">
      <c r="A59" s="143">
        <v>105</v>
      </c>
      <c r="B59" s="143">
        <v>180</v>
      </c>
      <c r="C59" s="143">
        <v>5</v>
      </c>
      <c r="D59" s="144"/>
      <c r="E59" s="144"/>
      <c r="F59" s="145" t="s">
        <v>70</v>
      </c>
      <c r="G59" s="102">
        <f t="shared" si="1"/>
        <v>0</v>
      </c>
      <c r="H59" s="163">
        <v>0</v>
      </c>
      <c r="I59" s="143">
        <v>0</v>
      </c>
      <c r="J59" s="143"/>
      <c r="K59" s="143"/>
      <c r="L59" s="143"/>
      <c r="M59" s="143"/>
      <c r="N59" s="143"/>
      <c r="O59" s="143"/>
      <c r="P59" s="143"/>
      <c r="Q59" s="143"/>
      <c r="R59" s="143"/>
      <c r="S59" s="143"/>
      <c r="T59" s="143"/>
      <c r="U59" s="143"/>
      <c r="V59" s="143"/>
      <c r="W59" s="143"/>
    </row>
    <row r="60" spans="1:23" x14ac:dyDescent="0.2">
      <c r="A60" s="143">
        <v>105</v>
      </c>
      <c r="B60" s="143">
        <v>210</v>
      </c>
      <c r="C60" s="143">
        <v>5</v>
      </c>
      <c r="D60" s="144"/>
      <c r="E60" s="144"/>
      <c r="F60" s="145" t="s">
        <v>70</v>
      </c>
      <c r="G60" s="102">
        <f t="shared" si="1"/>
        <v>0</v>
      </c>
      <c r="H60" s="163">
        <v>0</v>
      </c>
      <c r="I60" s="143">
        <v>0</v>
      </c>
      <c r="J60" s="143"/>
      <c r="K60" s="143"/>
      <c r="L60" s="143"/>
      <c r="M60" s="143"/>
      <c r="N60" s="143"/>
      <c r="O60" s="143"/>
      <c r="P60" s="143"/>
      <c r="Q60" s="143"/>
      <c r="R60" s="143"/>
      <c r="S60" s="143"/>
      <c r="T60" s="143"/>
      <c r="U60" s="143"/>
      <c r="V60" s="143"/>
      <c r="W60" s="143"/>
    </row>
    <row r="61" spans="1:23" x14ac:dyDescent="0.2">
      <c r="A61" s="143">
        <v>105</v>
      </c>
      <c r="B61" s="143">
        <v>240</v>
      </c>
      <c r="C61" s="143">
        <v>5</v>
      </c>
      <c r="D61" s="144"/>
      <c r="E61" s="144"/>
      <c r="F61" s="145" t="s">
        <v>70</v>
      </c>
      <c r="G61" s="102">
        <f t="shared" si="1"/>
        <v>0</v>
      </c>
      <c r="H61" s="163">
        <v>0</v>
      </c>
      <c r="I61" s="143">
        <v>0</v>
      </c>
      <c r="J61" s="143"/>
      <c r="K61" s="143"/>
      <c r="L61" s="143"/>
      <c r="M61" s="143"/>
      <c r="N61" s="143"/>
      <c r="O61" s="143"/>
      <c r="P61" s="143"/>
      <c r="Q61" s="143"/>
      <c r="R61" s="143"/>
      <c r="S61" s="143"/>
      <c r="T61" s="143"/>
      <c r="U61" s="143"/>
      <c r="V61" s="143"/>
      <c r="W61" s="143"/>
    </row>
    <row r="62" spans="1:23" x14ac:dyDescent="0.2">
      <c r="A62" s="143">
        <v>105</v>
      </c>
      <c r="B62" s="143">
        <v>270</v>
      </c>
      <c r="C62" s="143">
        <v>5</v>
      </c>
      <c r="D62" s="144"/>
      <c r="E62" s="144"/>
      <c r="F62" s="145" t="s">
        <v>70</v>
      </c>
      <c r="G62" s="102">
        <f t="shared" si="1"/>
        <v>0</v>
      </c>
      <c r="H62" s="163">
        <v>0</v>
      </c>
      <c r="I62" s="143">
        <v>0</v>
      </c>
      <c r="J62" s="143"/>
      <c r="K62" s="143"/>
      <c r="L62" s="143"/>
      <c r="M62" s="143"/>
      <c r="N62" s="143"/>
      <c r="O62" s="143"/>
      <c r="P62" s="143"/>
      <c r="Q62" s="143"/>
      <c r="R62" s="143"/>
      <c r="S62" s="143"/>
      <c r="T62" s="143"/>
      <c r="U62" s="143"/>
      <c r="V62" s="143"/>
      <c r="W62" s="143"/>
    </row>
    <row r="63" spans="1:23" x14ac:dyDescent="0.2">
      <c r="A63" s="143">
        <v>105</v>
      </c>
      <c r="B63" s="143">
        <v>300</v>
      </c>
      <c r="C63" s="143">
        <v>5</v>
      </c>
      <c r="D63" s="144"/>
      <c r="E63" s="144"/>
      <c r="F63" s="145" t="s">
        <v>70</v>
      </c>
      <c r="G63" s="102">
        <f t="shared" si="1"/>
        <v>0</v>
      </c>
      <c r="H63" s="163">
        <v>0</v>
      </c>
      <c r="I63" s="143">
        <v>0</v>
      </c>
      <c r="J63" s="143"/>
      <c r="K63" s="143"/>
      <c r="L63" s="143"/>
      <c r="M63" s="143"/>
      <c r="N63" s="143"/>
      <c r="O63" s="143"/>
      <c r="P63" s="143"/>
      <c r="Q63" s="143"/>
      <c r="R63" s="143"/>
      <c r="S63" s="143"/>
      <c r="T63" s="143"/>
      <c r="U63" s="143"/>
      <c r="V63" s="143"/>
      <c r="W63" s="143"/>
    </row>
    <row r="64" spans="1:23" x14ac:dyDescent="0.2">
      <c r="A64" s="143">
        <v>105</v>
      </c>
      <c r="B64" s="143">
        <v>330</v>
      </c>
      <c r="C64" s="143">
        <v>5</v>
      </c>
      <c r="D64" s="144"/>
      <c r="E64" s="144"/>
      <c r="F64" s="145" t="s">
        <v>70</v>
      </c>
      <c r="G64" s="102">
        <f t="shared" si="1"/>
        <v>1.1111111111111112E-2</v>
      </c>
      <c r="H64" s="163">
        <v>1</v>
      </c>
      <c r="I64" s="143">
        <v>0</v>
      </c>
      <c r="J64" s="143"/>
      <c r="K64" s="143"/>
      <c r="L64" s="143"/>
      <c r="M64" s="143"/>
      <c r="N64" s="143"/>
      <c r="O64" s="143"/>
      <c r="P64" s="143"/>
      <c r="Q64" s="143"/>
      <c r="R64" s="143"/>
      <c r="S64" s="143"/>
      <c r="T64" s="143"/>
      <c r="U64" s="143"/>
      <c r="V64" s="143"/>
      <c r="W64" s="143"/>
    </row>
    <row r="65" spans="1:23" x14ac:dyDescent="0.2">
      <c r="A65" s="143">
        <v>105</v>
      </c>
      <c r="B65" s="143">
        <v>360</v>
      </c>
      <c r="C65" s="143">
        <v>5</v>
      </c>
      <c r="D65" s="144"/>
      <c r="E65" s="144"/>
      <c r="F65" s="145" t="s">
        <v>70</v>
      </c>
      <c r="G65" s="102">
        <f t="shared" si="1"/>
        <v>0</v>
      </c>
      <c r="H65" s="163">
        <v>0</v>
      </c>
      <c r="I65" s="143">
        <v>0</v>
      </c>
      <c r="J65" s="143"/>
      <c r="K65" s="143"/>
      <c r="L65" s="143"/>
      <c r="M65" s="143"/>
      <c r="N65" s="143"/>
      <c r="O65" s="143"/>
      <c r="P65" s="143"/>
      <c r="Q65" s="143"/>
      <c r="R65" s="143"/>
      <c r="S65" s="143"/>
      <c r="T65" s="143"/>
      <c r="U65" s="143"/>
      <c r="V65" s="143"/>
      <c r="W65" s="143"/>
    </row>
    <row r="66" spans="1:23" x14ac:dyDescent="0.2">
      <c r="A66" s="147">
        <v>105</v>
      </c>
      <c r="B66" s="147">
        <v>390</v>
      </c>
      <c r="C66" s="147">
        <v>5</v>
      </c>
      <c r="D66" s="148"/>
      <c r="E66" s="148"/>
      <c r="F66" s="149" t="s">
        <v>70</v>
      </c>
      <c r="G66" s="105">
        <f t="shared" si="1"/>
        <v>0</v>
      </c>
      <c r="H66" s="164">
        <v>0</v>
      </c>
      <c r="I66" s="147">
        <v>0</v>
      </c>
      <c r="J66" s="147"/>
      <c r="K66" s="147"/>
      <c r="L66" s="147"/>
      <c r="M66" s="147"/>
      <c r="N66" s="147"/>
      <c r="O66" s="147"/>
      <c r="P66" s="147"/>
      <c r="Q66" s="147"/>
      <c r="R66" s="147"/>
      <c r="S66" s="147"/>
      <c r="T66" s="147"/>
      <c r="U66" s="147"/>
      <c r="V66" s="147"/>
      <c r="W66" s="147"/>
    </row>
    <row r="67" spans="1:23" x14ac:dyDescent="0.2">
      <c r="A67" s="165">
        <v>105</v>
      </c>
      <c r="B67" s="165">
        <v>120</v>
      </c>
      <c r="C67" s="165">
        <v>6</v>
      </c>
      <c r="D67" s="166"/>
      <c r="E67" s="166"/>
      <c r="F67" s="167" t="s">
        <v>70</v>
      </c>
      <c r="G67" s="106">
        <f t="shared" si="1"/>
        <v>0</v>
      </c>
      <c r="H67" s="168">
        <v>0</v>
      </c>
      <c r="I67" s="165">
        <v>0</v>
      </c>
      <c r="J67" s="165"/>
      <c r="K67" s="165"/>
      <c r="L67" s="165"/>
      <c r="M67" s="165"/>
      <c r="N67" s="165"/>
      <c r="O67" s="165"/>
      <c r="P67" s="165"/>
      <c r="Q67" s="165"/>
      <c r="R67" s="165"/>
      <c r="S67" s="165"/>
      <c r="T67" s="165"/>
      <c r="U67" s="165"/>
      <c r="V67" s="165"/>
      <c r="W67" s="165"/>
    </row>
    <row r="68" spans="1:23" x14ac:dyDescent="0.2">
      <c r="A68" s="143">
        <v>105</v>
      </c>
      <c r="B68" s="143">
        <v>150</v>
      </c>
      <c r="C68" s="143">
        <v>6</v>
      </c>
      <c r="D68" s="144"/>
      <c r="E68" s="144"/>
      <c r="F68" s="145" t="s">
        <v>70</v>
      </c>
      <c r="G68" s="102">
        <f t="shared" si="1"/>
        <v>0</v>
      </c>
      <c r="H68" s="163">
        <v>0</v>
      </c>
      <c r="I68" s="143">
        <v>0</v>
      </c>
      <c r="J68" s="143"/>
      <c r="K68" s="143"/>
      <c r="L68" s="143"/>
      <c r="M68" s="143"/>
      <c r="N68" s="143"/>
      <c r="O68" s="143"/>
      <c r="P68" s="143"/>
      <c r="Q68" s="143"/>
      <c r="R68" s="143"/>
      <c r="S68" s="143"/>
      <c r="T68" s="143"/>
      <c r="U68" s="143"/>
      <c r="V68" s="143"/>
      <c r="W68" s="143"/>
    </row>
    <row r="69" spans="1:23" x14ac:dyDescent="0.2">
      <c r="A69" s="143">
        <v>105</v>
      </c>
      <c r="B69" s="143">
        <v>180</v>
      </c>
      <c r="C69" s="143">
        <v>6</v>
      </c>
      <c r="D69" s="144"/>
      <c r="E69" s="144"/>
      <c r="F69" s="145" t="s">
        <v>70</v>
      </c>
      <c r="G69" s="102">
        <f t="shared" si="1"/>
        <v>3.3333333333333333E-2</v>
      </c>
      <c r="H69" s="163">
        <v>1</v>
      </c>
      <c r="I69" s="143">
        <v>2</v>
      </c>
      <c r="J69" s="143"/>
      <c r="K69" s="143"/>
      <c r="L69" s="143"/>
      <c r="M69" s="143"/>
      <c r="N69" s="143"/>
      <c r="O69" s="143"/>
      <c r="P69" s="143"/>
      <c r="Q69" s="143"/>
      <c r="R69" s="143"/>
      <c r="S69" s="143"/>
      <c r="T69" s="143"/>
      <c r="U69" s="143"/>
      <c r="V69" s="143"/>
      <c r="W69" s="143"/>
    </row>
    <row r="70" spans="1:23" x14ac:dyDescent="0.2">
      <c r="A70" s="143">
        <v>105</v>
      </c>
      <c r="B70" s="143">
        <v>210</v>
      </c>
      <c r="C70" s="143">
        <v>6</v>
      </c>
      <c r="D70" s="144"/>
      <c r="E70" s="144"/>
      <c r="F70" s="145" t="s">
        <v>70</v>
      </c>
      <c r="G70" s="102">
        <f t="shared" si="1"/>
        <v>2.2222222222222223E-2</v>
      </c>
      <c r="H70" s="163">
        <v>0</v>
      </c>
      <c r="I70" s="143">
        <v>2</v>
      </c>
      <c r="J70" s="143"/>
      <c r="K70" s="143"/>
      <c r="L70" s="143"/>
      <c r="M70" s="143"/>
      <c r="N70" s="143"/>
      <c r="O70" s="143"/>
      <c r="P70" s="143"/>
      <c r="Q70" s="143"/>
      <c r="R70" s="143"/>
      <c r="S70" s="143"/>
      <c r="T70" s="143"/>
      <c r="U70" s="143"/>
      <c r="V70" s="143"/>
      <c r="W70" s="143"/>
    </row>
    <row r="71" spans="1:23" x14ac:dyDescent="0.2">
      <c r="A71" s="143">
        <v>105</v>
      </c>
      <c r="B71" s="143">
        <v>240</v>
      </c>
      <c r="C71" s="143">
        <v>6</v>
      </c>
      <c r="D71" s="144"/>
      <c r="E71" s="144"/>
      <c r="F71" s="145" t="s">
        <v>70</v>
      </c>
      <c r="G71" s="102">
        <f t="shared" si="1"/>
        <v>3.3333333333333333E-2</v>
      </c>
      <c r="H71" s="163">
        <v>1</v>
      </c>
      <c r="I71" s="143">
        <v>2</v>
      </c>
      <c r="J71" s="143"/>
      <c r="K71" s="143"/>
      <c r="L71" s="143"/>
      <c r="M71" s="143"/>
      <c r="N71" s="143"/>
      <c r="O71" s="143"/>
      <c r="P71" s="143"/>
      <c r="Q71" s="143"/>
      <c r="R71" s="143"/>
      <c r="S71" s="143"/>
      <c r="T71" s="143"/>
      <c r="U71" s="143"/>
      <c r="V71" s="143"/>
      <c r="W71" s="143"/>
    </row>
    <row r="72" spans="1:23" x14ac:dyDescent="0.2">
      <c r="A72" s="143">
        <v>105</v>
      </c>
      <c r="B72" s="143">
        <v>270</v>
      </c>
      <c r="C72" s="143">
        <v>6</v>
      </c>
      <c r="D72" s="144"/>
      <c r="E72" s="144"/>
      <c r="F72" s="145" t="s">
        <v>70</v>
      </c>
      <c r="G72" s="102">
        <f t="shared" si="1"/>
        <v>0</v>
      </c>
      <c r="H72" s="163">
        <v>0</v>
      </c>
      <c r="I72" s="143">
        <v>0</v>
      </c>
      <c r="J72" s="143"/>
      <c r="K72" s="143"/>
      <c r="L72" s="143"/>
      <c r="M72" s="143"/>
      <c r="N72" s="143"/>
      <c r="O72" s="143"/>
      <c r="P72" s="143"/>
      <c r="Q72" s="143"/>
      <c r="R72" s="143"/>
      <c r="S72" s="143"/>
      <c r="T72" s="143"/>
      <c r="U72" s="143"/>
      <c r="V72" s="143"/>
      <c r="W72" s="143"/>
    </row>
    <row r="73" spans="1:23" x14ac:dyDescent="0.2">
      <c r="A73" s="143">
        <v>105</v>
      </c>
      <c r="B73" s="143">
        <v>300</v>
      </c>
      <c r="C73" s="143">
        <v>6</v>
      </c>
      <c r="D73" s="144"/>
      <c r="E73" s="144"/>
      <c r="F73" s="145" t="s">
        <v>70</v>
      </c>
      <c r="G73" s="102">
        <f t="shared" si="1"/>
        <v>0</v>
      </c>
      <c r="H73" s="163">
        <v>0</v>
      </c>
      <c r="I73" s="143">
        <v>0</v>
      </c>
      <c r="J73" s="143"/>
      <c r="K73" s="143"/>
      <c r="L73" s="143"/>
      <c r="M73" s="143"/>
      <c r="N73" s="143"/>
      <c r="O73" s="143"/>
      <c r="P73" s="143"/>
      <c r="Q73" s="143"/>
      <c r="R73" s="143"/>
      <c r="S73" s="143"/>
      <c r="T73" s="143"/>
      <c r="U73" s="143"/>
      <c r="V73" s="143"/>
      <c r="W73" s="143"/>
    </row>
    <row r="74" spans="1:23" x14ac:dyDescent="0.2">
      <c r="A74" s="143">
        <v>105</v>
      </c>
      <c r="B74" s="143">
        <v>330</v>
      </c>
      <c r="C74" s="143">
        <v>6</v>
      </c>
      <c r="D74" s="144"/>
      <c r="E74" s="144"/>
      <c r="F74" s="145" t="s">
        <v>70</v>
      </c>
      <c r="G74" s="102">
        <f t="shared" si="1"/>
        <v>0</v>
      </c>
      <c r="H74" s="163">
        <v>0</v>
      </c>
      <c r="I74" s="143">
        <v>0</v>
      </c>
      <c r="J74" s="143"/>
      <c r="K74" s="143"/>
      <c r="L74" s="143"/>
      <c r="M74" s="143"/>
      <c r="N74" s="143"/>
      <c r="O74" s="143"/>
      <c r="P74" s="143"/>
      <c r="Q74" s="143"/>
      <c r="R74" s="143"/>
      <c r="S74" s="143"/>
      <c r="T74" s="143"/>
      <c r="U74" s="143"/>
      <c r="V74" s="143"/>
      <c r="W74" s="143"/>
    </row>
    <row r="75" spans="1:23" x14ac:dyDescent="0.2">
      <c r="A75" s="143">
        <v>105</v>
      </c>
      <c r="B75" s="143">
        <v>360</v>
      </c>
      <c r="C75" s="143">
        <v>6</v>
      </c>
      <c r="D75" s="144"/>
      <c r="E75" s="144"/>
      <c r="F75" s="145" t="s">
        <v>70</v>
      </c>
      <c r="G75" s="102">
        <f t="shared" si="1"/>
        <v>1.1111111111111112E-2</v>
      </c>
      <c r="H75" s="163">
        <v>1</v>
      </c>
      <c r="I75" s="143">
        <v>0</v>
      </c>
      <c r="J75" s="143"/>
      <c r="K75" s="143"/>
      <c r="L75" s="143"/>
      <c r="M75" s="143"/>
      <c r="N75" s="143"/>
      <c r="O75" s="143"/>
      <c r="P75" s="143"/>
      <c r="Q75" s="143"/>
      <c r="R75" s="143"/>
      <c r="S75" s="143"/>
      <c r="T75" s="143"/>
      <c r="U75" s="143"/>
      <c r="V75" s="143"/>
      <c r="W75" s="143"/>
    </row>
    <row r="76" spans="1:23" x14ac:dyDescent="0.2">
      <c r="A76" s="147">
        <v>105</v>
      </c>
      <c r="B76" s="147">
        <v>390</v>
      </c>
      <c r="C76" s="147">
        <v>6</v>
      </c>
      <c r="D76" s="148"/>
      <c r="E76" s="148"/>
      <c r="F76" s="149" t="s">
        <v>70</v>
      </c>
      <c r="G76" s="105">
        <f t="shared" si="1"/>
        <v>1.1111111111111112E-2</v>
      </c>
      <c r="H76" s="164">
        <v>1</v>
      </c>
      <c r="I76" s="147">
        <v>0</v>
      </c>
      <c r="J76" s="147"/>
      <c r="K76" s="147"/>
      <c r="L76" s="147"/>
      <c r="M76" s="147"/>
      <c r="N76" s="147"/>
      <c r="O76" s="147"/>
      <c r="P76" s="147"/>
      <c r="Q76" s="147"/>
      <c r="R76" s="147"/>
      <c r="S76" s="147"/>
      <c r="T76" s="147"/>
      <c r="U76" s="147"/>
      <c r="V76" s="147"/>
      <c r="W76" s="147"/>
    </row>
    <row r="77" spans="1:23" x14ac:dyDescent="0.2">
      <c r="A77" s="165">
        <v>120</v>
      </c>
      <c r="B77" s="165">
        <v>150</v>
      </c>
      <c r="C77" s="165">
        <v>3</v>
      </c>
      <c r="D77" s="166"/>
      <c r="E77" s="166"/>
      <c r="F77" s="167" t="s">
        <v>70</v>
      </c>
      <c r="G77" s="106">
        <f t="shared" si="1"/>
        <v>0</v>
      </c>
      <c r="H77" s="168">
        <v>0</v>
      </c>
      <c r="I77" s="165">
        <v>0</v>
      </c>
      <c r="J77" s="165"/>
      <c r="K77" s="165"/>
      <c r="L77" s="165"/>
      <c r="M77" s="165"/>
      <c r="N77" s="165"/>
      <c r="O77" s="165"/>
      <c r="P77" s="165"/>
      <c r="Q77" s="165"/>
      <c r="R77" s="165"/>
      <c r="S77" s="165"/>
      <c r="T77" s="165"/>
      <c r="U77" s="165"/>
      <c r="V77" s="165"/>
      <c r="W77" s="165"/>
    </row>
    <row r="78" spans="1:23" x14ac:dyDescent="0.2">
      <c r="A78" s="143">
        <v>120</v>
      </c>
      <c r="B78" s="143">
        <v>180</v>
      </c>
      <c r="C78" s="143">
        <v>3</v>
      </c>
      <c r="D78" s="144"/>
      <c r="E78" s="144"/>
      <c r="F78" s="145" t="s">
        <v>70</v>
      </c>
      <c r="G78" s="102">
        <f t="shared" si="1"/>
        <v>0</v>
      </c>
      <c r="H78" s="163">
        <v>0</v>
      </c>
      <c r="I78" s="143">
        <v>0</v>
      </c>
      <c r="J78" s="143"/>
      <c r="K78" s="143"/>
      <c r="L78" s="143"/>
      <c r="M78" s="143"/>
      <c r="N78" s="143"/>
      <c r="O78" s="143"/>
      <c r="P78" s="143"/>
      <c r="Q78" s="143"/>
      <c r="R78" s="143"/>
      <c r="S78" s="143"/>
      <c r="T78" s="143"/>
      <c r="U78" s="143"/>
      <c r="V78" s="143"/>
      <c r="W78" s="143"/>
    </row>
    <row r="79" spans="1:23" x14ac:dyDescent="0.2">
      <c r="A79" s="143">
        <v>120</v>
      </c>
      <c r="B79" s="143">
        <v>210</v>
      </c>
      <c r="C79" s="143">
        <v>3</v>
      </c>
      <c r="D79" s="144"/>
      <c r="E79" s="144"/>
      <c r="F79" s="145" t="s">
        <v>70</v>
      </c>
      <c r="G79" s="102">
        <f t="shared" si="1"/>
        <v>0</v>
      </c>
      <c r="H79" s="163">
        <v>0</v>
      </c>
      <c r="I79" s="143">
        <v>0</v>
      </c>
      <c r="J79" s="143"/>
      <c r="K79" s="143"/>
      <c r="L79" s="143"/>
      <c r="M79" s="143"/>
      <c r="N79" s="143"/>
      <c r="O79" s="143"/>
      <c r="P79" s="143"/>
      <c r="Q79" s="143"/>
      <c r="R79" s="143"/>
      <c r="S79" s="143"/>
      <c r="T79" s="143"/>
      <c r="U79" s="143"/>
      <c r="V79" s="143"/>
      <c r="W79" s="143"/>
    </row>
    <row r="80" spans="1:23" x14ac:dyDescent="0.2">
      <c r="A80" s="143">
        <v>120</v>
      </c>
      <c r="B80" s="143">
        <v>240</v>
      </c>
      <c r="C80" s="143">
        <v>3</v>
      </c>
      <c r="D80" s="144"/>
      <c r="E80" s="144"/>
      <c r="F80" s="145" t="s">
        <v>70</v>
      </c>
      <c r="G80" s="102">
        <f t="shared" si="1"/>
        <v>0</v>
      </c>
      <c r="H80" s="163">
        <v>0</v>
      </c>
      <c r="I80" s="143">
        <v>0</v>
      </c>
      <c r="J80" s="143"/>
      <c r="K80" s="143"/>
      <c r="L80" s="143"/>
      <c r="M80" s="143"/>
      <c r="N80" s="143"/>
      <c r="O80" s="143"/>
      <c r="P80" s="143"/>
      <c r="Q80" s="143"/>
      <c r="R80" s="143"/>
      <c r="S80" s="143"/>
      <c r="T80" s="143"/>
      <c r="U80" s="143"/>
      <c r="V80" s="143"/>
      <c r="W80" s="143"/>
    </row>
    <row r="81" spans="1:23" x14ac:dyDescent="0.2">
      <c r="A81" s="143">
        <v>120</v>
      </c>
      <c r="B81" s="143">
        <v>270</v>
      </c>
      <c r="C81" s="143">
        <v>3</v>
      </c>
      <c r="D81" s="144"/>
      <c r="E81" s="144"/>
      <c r="F81" s="145" t="s">
        <v>70</v>
      </c>
      <c r="G81" s="102">
        <f t="shared" si="1"/>
        <v>0</v>
      </c>
      <c r="H81" s="163">
        <v>0</v>
      </c>
      <c r="I81" s="143">
        <v>0</v>
      </c>
      <c r="J81" s="143"/>
      <c r="K81" s="143"/>
      <c r="L81" s="143"/>
      <c r="M81" s="143"/>
      <c r="N81" s="143"/>
      <c r="O81" s="143"/>
      <c r="P81" s="143"/>
      <c r="Q81" s="143"/>
      <c r="R81" s="143"/>
      <c r="S81" s="143"/>
      <c r="T81" s="143"/>
      <c r="U81" s="143"/>
      <c r="V81" s="143"/>
      <c r="W81" s="143"/>
    </row>
    <row r="82" spans="1:23" x14ac:dyDescent="0.2">
      <c r="A82" s="143">
        <v>120</v>
      </c>
      <c r="B82" s="143">
        <v>300</v>
      </c>
      <c r="C82" s="143">
        <v>3</v>
      </c>
      <c r="D82" s="144"/>
      <c r="E82" s="144"/>
      <c r="F82" s="145" t="s">
        <v>70</v>
      </c>
      <c r="G82" s="102">
        <f t="shared" si="1"/>
        <v>0</v>
      </c>
      <c r="H82" s="163">
        <v>0</v>
      </c>
      <c r="I82" s="143">
        <v>0</v>
      </c>
      <c r="J82" s="143"/>
      <c r="K82" s="143"/>
      <c r="L82" s="143"/>
      <c r="M82" s="143"/>
      <c r="N82" s="143"/>
      <c r="O82" s="143"/>
      <c r="P82" s="143"/>
      <c r="Q82" s="143"/>
      <c r="R82" s="143"/>
      <c r="S82" s="143"/>
      <c r="T82" s="143"/>
      <c r="U82" s="143"/>
      <c r="V82" s="143"/>
      <c r="W82" s="143"/>
    </row>
    <row r="83" spans="1:23" x14ac:dyDescent="0.2">
      <c r="A83" s="143">
        <v>120</v>
      </c>
      <c r="B83" s="143">
        <v>330</v>
      </c>
      <c r="C83" s="143">
        <v>3</v>
      </c>
      <c r="D83" s="144"/>
      <c r="E83" s="144"/>
      <c r="F83" s="145" t="s">
        <v>70</v>
      </c>
      <c r="G83" s="102">
        <f t="shared" si="1"/>
        <v>0</v>
      </c>
      <c r="H83" s="163">
        <v>0</v>
      </c>
      <c r="I83" s="143">
        <v>0</v>
      </c>
      <c r="J83" s="143"/>
      <c r="K83" s="143"/>
      <c r="L83" s="143"/>
      <c r="M83" s="143"/>
      <c r="N83" s="143"/>
      <c r="O83" s="143"/>
      <c r="P83" s="143"/>
      <c r="Q83" s="143"/>
      <c r="R83" s="143"/>
      <c r="S83" s="143"/>
      <c r="T83" s="143"/>
      <c r="U83" s="143"/>
      <c r="V83" s="143"/>
      <c r="W83" s="143"/>
    </row>
    <row r="84" spans="1:23" x14ac:dyDescent="0.2">
      <c r="A84" s="143">
        <v>120</v>
      </c>
      <c r="B84" s="143">
        <v>360</v>
      </c>
      <c r="C84" s="143">
        <v>3</v>
      </c>
      <c r="D84" s="144"/>
      <c r="E84" s="144"/>
      <c r="F84" s="145" t="s">
        <v>70</v>
      </c>
      <c r="G84" s="102">
        <f t="shared" si="1"/>
        <v>0</v>
      </c>
      <c r="H84" s="163">
        <v>0</v>
      </c>
      <c r="I84" s="143">
        <v>0</v>
      </c>
      <c r="J84" s="143"/>
      <c r="K84" s="143"/>
      <c r="L84" s="143"/>
      <c r="M84" s="143"/>
      <c r="N84" s="143"/>
      <c r="O84" s="143"/>
      <c r="P84" s="143"/>
      <c r="Q84" s="143"/>
      <c r="R84" s="143"/>
      <c r="S84" s="143"/>
      <c r="T84" s="143"/>
      <c r="U84" s="143"/>
      <c r="V84" s="143"/>
      <c r="W84" s="143"/>
    </row>
    <row r="85" spans="1:23" x14ac:dyDescent="0.2">
      <c r="A85" s="147">
        <v>120</v>
      </c>
      <c r="B85" s="147">
        <v>390</v>
      </c>
      <c r="C85" s="147">
        <v>3</v>
      </c>
      <c r="D85" s="148"/>
      <c r="E85" s="148"/>
      <c r="F85" s="149" t="s">
        <v>70</v>
      </c>
      <c r="G85" s="105">
        <f t="shared" si="1"/>
        <v>0</v>
      </c>
      <c r="H85" s="164">
        <v>0</v>
      </c>
      <c r="I85" s="147">
        <v>0</v>
      </c>
      <c r="J85" s="147"/>
      <c r="K85" s="147"/>
      <c r="L85" s="147"/>
      <c r="M85" s="147"/>
      <c r="N85" s="147"/>
      <c r="O85" s="147"/>
      <c r="P85" s="147"/>
      <c r="Q85" s="147"/>
      <c r="R85" s="147"/>
      <c r="S85" s="147"/>
      <c r="T85" s="147"/>
      <c r="U85" s="147"/>
      <c r="V85" s="147"/>
      <c r="W85" s="147"/>
    </row>
    <row r="86" spans="1:23" x14ac:dyDescent="0.2">
      <c r="A86" s="165">
        <v>120</v>
      </c>
      <c r="B86" s="165">
        <v>150</v>
      </c>
      <c r="C86" s="165">
        <v>4</v>
      </c>
      <c r="D86" s="166"/>
      <c r="E86" s="166"/>
      <c r="F86" s="167" t="s">
        <v>70</v>
      </c>
      <c r="G86" s="106">
        <f t="shared" si="1"/>
        <v>0</v>
      </c>
      <c r="H86" s="168">
        <v>0</v>
      </c>
      <c r="I86" s="165">
        <v>0</v>
      </c>
      <c r="J86" s="165"/>
      <c r="K86" s="165"/>
      <c r="L86" s="165"/>
      <c r="M86" s="165"/>
      <c r="N86" s="165"/>
      <c r="O86" s="165"/>
      <c r="P86" s="165"/>
      <c r="Q86" s="165"/>
      <c r="R86" s="165"/>
      <c r="S86" s="165"/>
      <c r="T86" s="165"/>
      <c r="U86" s="165"/>
      <c r="V86" s="165"/>
      <c r="W86" s="165"/>
    </row>
    <row r="87" spans="1:23" x14ac:dyDescent="0.2">
      <c r="A87" s="143">
        <v>120</v>
      </c>
      <c r="B87" s="143">
        <v>180</v>
      </c>
      <c r="C87" s="143">
        <v>4</v>
      </c>
      <c r="D87" s="144"/>
      <c r="E87" s="144"/>
      <c r="F87" s="145" t="s">
        <v>70</v>
      </c>
      <c r="G87" s="102">
        <f t="shared" si="1"/>
        <v>0</v>
      </c>
      <c r="H87" s="163">
        <v>0</v>
      </c>
      <c r="I87" s="143">
        <v>0</v>
      </c>
      <c r="J87" s="143"/>
      <c r="K87" s="143"/>
      <c r="L87" s="143"/>
      <c r="M87" s="143"/>
      <c r="N87" s="143"/>
      <c r="O87" s="143"/>
      <c r="P87" s="143"/>
      <c r="Q87" s="143"/>
      <c r="R87" s="143"/>
      <c r="S87" s="143"/>
      <c r="T87" s="143"/>
      <c r="U87" s="143"/>
      <c r="V87" s="143"/>
      <c r="W87" s="143"/>
    </row>
    <row r="88" spans="1:23" x14ac:dyDescent="0.2">
      <c r="A88" s="143">
        <v>120</v>
      </c>
      <c r="B88" s="143">
        <v>210</v>
      </c>
      <c r="C88" s="143">
        <v>4</v>
      </c>
      <c r="D88" s="144"/>
      <c r="E88" s="144"/>
      <c r="F88" s="145" t="s">
        <v>70</v>
      </c>
      <c r="G88" s="102">
        <f t="shared" si="1"/>
        <v>0</v>
      </c>
      <c r="H88" s="163">
        <v>0</v>
      </c>
      <c r="I88" s="143">
        <v>0</v>
      </c>
      <c r="J88" s="143"/>
      <c r="K88" s="143"/>
      <c r="L88" s="143"/>
      <c r="M88" s="143"/>
      <c r="N88" s="143"/>
      <c r="O88" s="143"/>
      <c r="P88" s="143"/>
      <c r="Q88" s="143"/>
      <c r="R88" s="143"/>
      <c r="S88" s="143"/>
      <c r="T88" s="143"/>
      <c r="U88" s="143"/>
      <c r="V88" s="143"/>
      <c r="W88" s="143"/>
    </row>
    <row r="89" spans="1:23" x14ac:dyDescent="0.2">
      <c r="A89" s="143">
        <v>120</v>
      </c>
      <c r="B89" s="143">
        <v>240</v>
      </c>
      <c r="C89" s="143">
        <v>4</v>
      </c>
      <c r="D89" s="144"/>
      <c r="E89" s="144"/>
      <c r="F89" s="145" t="s">
        <v>70</v>
      </c>
      <c r="G89" s="102">
        <f t="shared" si="1"/>
        <v>0</v>
      </c>
      <c r="H89" s="163">
        <v>0</v>
      </c>
      <c r="I89" s="143">
        <v>0</v>
      </c>
      <c r="J89" s="143"/>
      <c r="K89" s="143"/>
      <c r="L89" s="143"/>
      <c r="M89" s="143"/>
      <c r="N89" s="143"/>
      <c r="O89" s="143"/>
      <c r="P89" s="143"/>
      <c r="Q89" s="143"/>
      <c r="R89" s="143"/>
      <c r="S89" s="143"/>
      <c r="T89" s="143"/>
      <c r="U89" s="143"/>
      <c r="V89" s="143"/>
      <c r="W89" s="143"/>
    </row>
    <row r="90" spans="1:23" x14ac:dyDescent="0.2">
      <c r="A90" s="143">
        <v>120</v>
      </c>
      <c r="B90" s="143">
        <v>270</v>
      </c>
      <c r="C90" s="143">
        <v>4</v>
      </c>
      <c r="D90" s="144"/>
      <c r="E90" s="144"/>
      <c r="F90" s="145" t="s">
        <v>70</v>
      </c>
      <c r="G90" s="102">
        <f t="shared" si="1"/>
        <v>0</v>
      </c>
      <c r="H90" s="163">
        <v>0</v>
      </c>
      <c r="I90" s="143">
        <v>0</v>
      </c>
      <c r="J90" s="143"/>
      <c r="K90" s="143"/>
      <c r="L90" s="143"/>
      <c r="M90" s="143"/>
      <c r="N90" s="143"/>
      <c r="O90" s="143"/>
      <c r="P90" s="143"/>
      <c r="Q90" s="143"/>
      <c r="R90" s="143"/>
      <c r="S90" s="143"/>
      <c r="T90" s="143"/>
      <c r="U90" s="143"/>
      <c r="V90" s="143"/>
      <c r="W90" s="143"/>
    </row>
    <row r="91" spans="1:23" x14ac:dyDescent="0.2">
      <c r="A91" s="143">
        <v>120</v>
      </c>
      <c r="B91" s="143">
        <v>300</v>
      </c>
      <c r="C91" s="143">
        <v>4</v>
      </c>
      <c r="D91" s="144"/>
      <c r="E91" s="144"/>
      <c r="F91" s="145" t="s">
        <v>70</v>
      </c>
      <c r="G91" s="102">
        <f t="shared" si="1"/>
        <v>0</v>
      </c>
      <c r="H91" s="163">
        <v>0</v>
      </c>
      <c r="I91" s="143">
        <v>0</v>
      </c>
      <c r="J91" s="143"/>
      <c r="K91" s="143"/>
      <c r="L91" s="143"/>
      <c r="M91" s="143"/>
      <c r="N91" s="143"/>
      <c r="O91" s="143"/>
      <c r="P91" s="143"/>
      <c r="Q91" s="143"/>
      <c r="R91" s="143"/>
      <c r="S91" s="143"/>
      <c r="T91" s="143"/>
      <c r="U91" s="143"/>
      <c r="V91" s="143"/>
      <c r="W91" s="143"/>
    </row>
    <row r="92" spans="1:23" x14ac:dyDescent="0.2">
      <c r="A92" s="143">
        <v>120</v>
      </c>
      <c r="B92" s="143">
        <v>330</v>
      </c>
      <c r="C92" s="143">
        <v>4</v>
      </c>
      <c r="D92" s="144"/>
      <c r="E92" s="144"/>
      <c r="F92" s="145" t="s">
        <v>70</v>
      </c>
      <c r="G92" s="102">
        <f t="shared" si="1"/>
        <v>0</v>
      </c>
      <c r="H92" s="163">
        <v>0</v>
      </c>
      <c r="I92" s="143">
        <v>0</v>
      </c>
      <c r="J92" s="143"/>
      <c r="K92" s="143"/>
      <c r="L92" s="143"/>
      <c r="M92" s="143"/>
      <c r="N92" s="143"/>
      <c r="O92" s="143"/>
      <c r="P92" s="143"/>
      <c r="Q92" s="143"/>
      <c r="R92" s="143"/>
      <c r="S92" s="143"/>
      <c r="T92" s="143"/>
      <c r="U92" s="143"/>
      <c r="V92" s="143"/>
      <c r="W92" s="143"/>
    </row>
    <row r="93" spans="1:23" x14ac:dyDescent="0.2">
      <c r="A93" s="143">
        <v>120</v>
      </c>
      <c r="B93" s="143">
        <v>360</v>
      </c>
      <c r="C93" s="143">
        <v>4</v>
      </c>
      <c r="D93" s="144"/>
      <c r="E93" s="144"/>
      <c r="F93" s="145" t="s">
        <v>70</v>
      </c>
      <c r="G93" s="102">
        <f t="shared" si="1"/>
        <v>0</v>
      </c>
      <c r="H93" s="163">
        <v>0</v>
      </c>
      <c r="I93" s="143">
        <v>0</v>
      </c>
      <c r="J93" s="143"/>
      <c r="K93" s="143"/>
      <c r="L93" s="143"/>
      <c r="M93" s="143"/>
      <c r="N93" s="143"/>
      <c r="O93" s="143"/>
      <c r="P93" s="143"/>
      <c r="Q93" s="143"/>
      <c r="R93" s="143"/>
      <c r="S93" s="143"/>
      <c r="T93" s="143"/>
      <c r="U93" s="143"/>
      <c r="V93" s="143"/>
      <c r="W93" s="143"/>
    </row>
    <row r="94" spans="1:23" x14ac:dyDescent="0.2">
      <c r="A94" s="147">
        <v>120</v>
      </c>
      <c r="B94" s="147">
        <v>390</v>
      </c>
      <c r="C94" s="147">
        <v>4</v>
      </c>
      <c r="D94" s="148"/>
      <c r="E94" s="148"/>
      <c r="F94" s="149" t="s">
        <v>70</v>
      </c>
      <c r="G94" s="105">
        <f t="shared" si="1"/>
        <v>0</v>
      </c>
      <c r="H94" s="164">
        <v>0</v>
      </c>
      <c r="I94" s="147">
        <v>0</v>
      </c>
      <c r="J94" s="147"/>
      <c r="K94" s="147"/>
      <c r="L94" s="147"/>
      <c r="M94" s="147"/>
      <c r="N94" s="147"/>
      <c r="O94" s="147"/>
      <c r="P94" s="147"/>
      <c r="Q94" s="147"/>
      <c r="R94" s="147"/>
      <c r="S94" s="147"/>
      <c r="T94" s="147"/>
      <c r="U94" s="147"/>
      <c r="V94" s="147"/>
      <c r="W94" s="147"/>
    </row>
    <row r="95" spans="1:23" x14ac:dyDescent="0.2">
      <c r="A95" s="165">
        <v>120</v>
      </c>
      <c r="B95" s="165">
        <v>150</v>
      </c>
      <c r="C95" s="165">
        <v>5</v>
      </c>
      <c r="D95" s="166"/>
      <c r="E95" s="166"/>
      <c r="F95" s="167" t="s">
        <v>70</v>
      </c>
      <c r="G95" s="106">
        <f t="shared" si="1"/>
        <v>0</v>
      </c>
      <c r="H95" s="168">
        <v>0</v>
      </c>
      <c r="I95" s="165">
        <v>0</v>
      </c>
      <c r="J95" s="165"/>
      <c r="K95" s="165"/>
      <c r="L95" s="165"/>
      <c r="M95" s="165"/>
      <c r="N95" s="165"/>
      <c r="O95" s="165"/>
      <c r="P95" s="165"/>
      <c r="Q95" s="165"/>
      <c r="R95" s="165"/>
      <c r="S95" s="165"/>
      <c r="T95" s="165"/>
      <c r="U95" s="165"/>
      <c r="V95" s="165"/>
      <c r="W95" s="165"/>
    </row>
    <row r="96" spans="1:23" x14ac:dyDescent="0.2">
      <c r="A96" s="143">
        <v>120</v>
      </c>
      <c r="B96" s="143">
        <v>180</v>
      </c>
      <c r="C96" s="143">
        <v>5</v>
      </c>
      <c r="D96" s="144"/>
      <c r="E96" s="144"/>
      <c r="F96" s="145" t="s">
        <v>70</v>
      </c>
      <c r="G96" s="102">
        <f t="shared" si="1"/>
        <v>0</v>
      </c>
      <c r="H96" s="163">
        <v>0</v>
      </c>
      <c r="I96" s="143">
        <v>0</v>
      </c>
      <c r="J96" s="143"/>
      <c r="K96" s="143"/>
      <c r="L96" s="143"/>
      <c r="M96" s="143"/>
      <c r="N96" s="143"/>
      <c r="O96" s="143"/>
      <c r="P96" s="143"/>
      <c r="Q96" s="143"/>
      <c r="R96" s="143"/>
      <c r="S96" s="143"/>
      <c r="T96" s="143"/>
      <c r="U96" s="143"/>
      <c r="V96" s="143"/>
      <c r="W96" s="143"/>
    </row>
    <row r="97" spans="1:23" x14ac:dyDescent="0.2">
      <c r="A97" s="143">
        <v>120</v>
      </c>
      <c r="B97" s="143">
        <v>210</v>
      </c>
      <c r="C97" s="143">
        <v>5</v>
      </c>
      <c r="D97" s="144"/>
      <c r="E97" s="144"/>
      <c r="F97" s="145" t="s">
        <v>70</v>
      </c>
      <c r="G97" s="102">
        <f t="shared" si="1"/>
        <v>0</v>
      </c>
      <c r="H97" s="163">
        <v>0</v>
      </c>
      <c r="I97" s="143">
        <v>0</v>
      </c>
      <c r="J97" s="143"/>
      <c r="K97" s="143"/>
      <c r="L97" s="143"/>
      <c r="M97" s="143"/>
      <c r="N97" s="143"/>
      <c r="O97" s="143"/>
      <c r="P97" s="143"/>
      <c r="Q97" s="143"/>
      <c r="R97" s="143"/>
      <c r="S97" s="143"/>
      <c r="T97" s="143"/>
      <c r="U97" s="143"/>
      <c r="V97" s="143"/>
      <c r="W97" s="143"/>
    </row>
    <row r="98" spans="1:23" x14ac:dyDescent="0.2">
      <c r="A98" s="143">
        <v>120</v>
      </c>
      <c r="B98" s="143">
        <v>240</v>
      </c>
      <c r="C98" s="143">
        <v>5</v>
      </c>
      <c r="D98" s="144"/>
      <c r="E98" s="144"/>
      <c r="F98" s="145" t="s">
        <v>70</v>
      </c>
      <c r="G98" s="102">
        <f t="shared" si="1"/>
        <v>0</v>
      </c>
      <c r="H98" s="163">
        <v>0</v>
      </c>
      <c r="I98" s="143">
        <v>0</v>
      </c>
      <c r="J98" s="143"/>
      <c r="K98" s="143"/>
      <c r="L98" s="143"/>
      <c r="M98" s="143"/>
      <c r="N98" s="143"/>
      <c r="O98" s="143"/>
      <c r="P98" s="143"/>
      <c r="Q98" s="143"/>
      <c r="R98" s="143"/>
      <c r="S98" s="143"/>
      <c r="T98" s="143"/>
      <c r="U98" s="143"/>
      <c r="V98" s="143"/>
      <c r="W98" s="143"/>
    </row>
    <row r="99" spans="1:23" x14ac:dyDescent="0.2">
      <c r="A99" s="143">
        <v>120</v>
      </c>
      <c r="B99" s="143">
        <v>270</v>
      </c>
      <c r="C99" s="143">
        <v>5</v>
      </c>
      <c r="D99" s="144"/>
      <c r="E99" s="144"/>
      <c r="F99" s="145" t="s">
        <v>70</v>
      </c>
      <c r="G99" s="102">
        <f t="shared" si="1"/>
        <v>0</v>
      </c>
      <c r="H99" s="163">
        <v>0</v>
      </c>
      <c r="I99" s="143">
        <v>0</v>
      </c>
      <c r="J99" s="143"/>
      <c r="K99" s="143"/>
      <c r="L99" s="143"/>
      <c r="M99" s="143"/>
      <c r="N99" s="143"/>
      <c r="O99" s="143"/>
      <c r="P99" s="143"/>
      <c r="Q99" s="143"/>
      <c r="R99" s="143"/>
      <c r="S99" s="143"/>
      <c r="T99" s="143"/>
      <c r="U99" s="143"/>
      <c r="V99" s="143"/>
      <c r="W99" s="143"/>
    </row>
    <row r="100" spans="1:23" x14ac:dyDescent="0.2">
      <c r="A100" s="143">
        <v>120</v>
      </c>
      <c r="B100" s="143">
        <v>300</v>
      </c>
      <c r="C100" s="143">
        <v>5</v>
      </c>
      <c r="D100" s="144"/>
      <c r="E100" s="144"/>
      <c r="F100" s="145" t="s">
        <v>70</v>
      </c>
      <c r="G100" s="102">
        <f t="shared" si="1"/>
        <v>0</v>
      </c>
      <c r="H100" s="163">
        <v>0</v>
      </c>
      <c r="I100" s="143">
        <v>0</v>
      </c>
      <c r="J100" s="143"/>
      <c r="K100" s="143"/>
      <c r="L100" s="143"/>
      <c r="M100" s="143"/>
      <c r="N100" s="143"/>
      <c r="O100" s="143"/>
      <c r="P100" s="143"/>
      <c r="Q100" s="143"/>
      <c r="R100" s="143"/>
      <c r="S100" s="143"/>
      <c r="T100" s="143"/>
      <c r="U100" s="143"/>
      <c r="V100" s="143"/>
      <c r="W100" s="143"/>
    </row>
    <row r="101" spans="1:23" x14ac:dyDescent="0.2">
      <c r="A101" s="143">
        <v>120</v>
      </c>
      <c r="B101" s="143">
        <v>330</v>
      </c>
      <c r="C101" s="143">
        <v>5</v>
      </c>
      <c r="D101" s="144"/>
      <c r="E101" s="144"/>
      <c r="F101" s="145" t="s">
        <v>70</v>
      </c>
      <c r="G101" s="102">
        <f t="shared" ref="G101:G117" si="2">SUM(H101:W101)/$G$3</f>
        <v>0</v>
      </c>
      <c r="H101" s="163">
        <v>0</v>
      </c>
      <c r="I101" s="143">
        <v>0</v>
      </c>
      <c r="J101" s="143"/>
      <c r="K101" s="143"/>
      <c r="L101" s="143"/>
      <c r="M101" s="143"/>
      <c r="N101" s="143"/>
      <c r="O101" s="143"/>
      <c r="P101" s="143"/>
      <c r="Q101" s="143"/>
      <c r="R101" s="143"/>
      <c r="S101" s="143"/>
      <c r="T101" s="143"/>
      <c r="U101" s="143"/>
      <c r="V101" s="143"/>
      <c r="W101" s="143"/>
    </row>
    <row r="102" spans="1:23" x14ac:dyDescent="0.2">
      <c r="A102" s="143">
        <v>120</v>
      </c>
      <c r="B102" s="143">
        <v>360</v>
      </c>
      <c r="C102" s="143">
        <v>5</v>
      </c>
      <c r="D102" s="144"/>
      <c r="E102" s="144"/>
      <c r="F102" s="145" t="s">
        <v>70</v>
      </c>
      <c r="G102" s="102">
        <f t="shared" si="2"/>
        <v>0</v>
      </c>
      <c r="H102" s="163">
        <v>0</v>
      </c>
      <c r="I102" s="143">
        <v>0</v>
      </c>
      <c r="J102" s="143"/>
      <c r="K102" s="143"/>
      <c r="L102" s="143"/>
      <c r="M102" s="143"/>
      <c r="N102" s="143"/>
      <c r="O102" s="143"/>
      <c r="P102" s="143"/>
      <c r="Q102" s="143"/>
      <c r="R102" s="143"/>
      <c r="S102" s="143"/>
      <c r="T102" s="143"/>
      <c r="U102" s="143"/>
      <c r="V102" s="143"/>
      <c r="W102" s="143"/>
    </row>
    <row r="103" spans="1:23" x14ac:dyDescent="0.2">
      <c r="A103" s="147">
        <v>120</v>
      </c>
      <c r="B103" s="147">
        <v>390</v>
      </c>
      <c r="C103" s="147">
        <v>5</v>
      </c>
      <c r="D103" s="148"/>
      <c r="E103" s="148"/>
      <c r="F103" s="149" t="s">
        <v>70</v>
      </c>
      <c r="G103" s="105">
        <f t="shared" si="2"/>
        <v>0</v>
      </c>
      <c r="H103" s="164">
        <v>0</v>
      </c>
      <c r="I103" s="147">
        <v>0</v>
      </c>
      <c r="J103" s="147"/>
      <c r="K103" s="147"/>
      <c r="L103" s="147"/>
      <c r="M103" s="147"/>
      <c r="N103" s="147"/>
      <c r="O103" s="147"/>
      <c r="P103" s="147"/>
      <c r="Q103" s="147"/>
      <c r="R103" s="147"/>
      <c r="S103" s="147"/>
      <c r="T103" s="147"/>
      <c r="U103" s="147"/>
      <c r="V103" s="147"/>
      <c r="W103" s="147"/>
    </row>
    <row r="104" spans="1:23" x14ac:dyDescent="0.2">
      <c r="A104" s="165">
        <v>120</v>
      </c>
      <c r="B104" s="165">
        <v>150</v>
      </c>
      <c r="C104" s="165">
        <v>6</v>
      </c>
      <c r="D104" s="166"/>
      <c r="E104" s="166"/>
      <c r="F104" s="167" t="s">
        <v>70</v>
      </c>
      <c r="G104" s="106">
        <f t="shared" si="2"/>
        <v>0</v>
      </c>
      <c r="H104" s="168">
        <v>0</v>
      </c>
      <c r="I104" s="165">
        <v>0</v>
      </c>
      <c r="J104" s="165"/>
      <c r="K104" s="165"/>
      <c r="L104" s="165"/>
      <c r="M104" s="165"/>
      <c r="N104" s="165"/>
      <c r="O104" s="165"/>
      <c r="P104" s="165"/>
      <c r="Q104" s="165"/>
      <c r="R104" s="165"/>
      <c r="S104" s="165"/>
      <c r="T104" s="165"/>
      <c r="U104" s="165"/>
      <c r="V104" s="165"/>
      <c r="W104" s="165"/>
    </row>
    <row r="105" spans="1:23" x14ac:dyDescent="0.2">
      <c r="A105" s="143">
        <v>120</v>
      </c>
      <c r="B105" s="143">
        <v>180</v>
      </c>
      <c r="C105" s="143">
        <v>6</v>
      </c>
      <c r="D105" s="144"/>
      <c r="E105" s="144"/>
      <c r="F105" s="145" t="s">
        <v>70</v>
      </c>
      <c r="G105" s="102">
        <f t="shared" si="2"/>
        <v>0</v>
      </c>
      <c r="H105" s="163">
        <v>0</v>
      </c>
      <c r="I105" s="143">
        <v>0</v>
      </c>
      <c r="J105" s="143"/>
      <c r="K105" s="143"/>
      <c r="L105" s="143"/>
      <c r="M105" s="143"/>
      <c r="N105" s="143"/>
      <c r="O105" s="143"/>
      <c r="P105" s="143"/>
      <c r="Q105" s="143"/>
      <c r="R105" s="143"/>
      <c r="S105" s="143"/>
      <c r="T105" s="143"/>
      <c r="U105" s="143"/>
      <c r="V105" s="143"/>
      <c r="W105" s="143"/>
    </row>
    <row r="106" spans="1:23" x14ac:dyDescent="0.2">
      <c r="A106" s="143">
        <v>120</v>
      </c>
      <c r="B106" s="143">
        <v>210</v>
      </c>
      <c r="C106" s="143">
        <v>6</v>
      </c>
      <c r="D106" s="144"/>
      <c r="E106" s="144"/>
      <c r="F106" s="145" t="s">
        <v>70</v>
      </c>
      <c r="G106" s="102">
        <f t="shared" si="2"/>
        <v>0</v>
      </c>
      <c r="H106" s="163">
        <v>0</v>
      </c>
      <c r="I106" s="143">
        <v>0</v>
      </c>
      <c r="J106" s="143"/>
      <c r="K106" s="143"/>
      <c r="L106" s="143"/>
      <c r="M106" s="143"/>
      <c r="N106" s="143"/>
      <c r="O106" s="143"/>
      <c r="P106" s="143"/>
      <c r="Q106" s="143"/>
      <c r="R106" s="143"/>
      <c r="S106" s="143"/>
      <c r="T106" s="143"/>
      <c r="U106" s="143"/>
      <c r="V106" s="143"/>
      <c r="W106" s="143"/>
    </row>
    <row r="107" spans="1:23" x14ac:dyDescent="0.2">
      <c r="A107" s="143">
        <v>120</v>
      </c>
      <c r="B107" s="143">
        <v>240</v>
      </c>
      <c r="C107" s="143">
        <v>6</v>
      </c>
      <c r="D107" s="144"/>
      <c r="E107" s="144"/>
      <c r="F107" s="145" t="s">
        <v>70</v>
      </c>
      <c r="G107" s="102">
        <f t="shared" si="2"/>
        <v>0</v>
      </c>
      <c r="H107" s="163">
        <v>0</v>
      </c>
      <c r="I107" s="143">
        <v>0</v>
      </c>
      <c r="J107" s="143"/>
      <c r="K107" s="143"/>
      <c r="L107" s="143"/>
      <c r="M107" s="143"/>
      <c r="N107" s="143"/>
      <c r="O107" s="143"/>
      <c r="P107" s="143"/>
      <c r="Q107" s="143"/>
      <c r="R107" s="143"/>
      <c r="S107" s="143"/>
      <c r="T107" s="143"/>
      <c r="U107" s="143"/>
      <c r="V107" s="143"/>
      <c r="W107" s="143"/>
    </row>
    <row r="108" spans="1:23" x14ac:dyDescent="0.2">
      <c r="A108" s="143">
        <v>120</v>
      </c>
      <c r="B108" s="143">
        <v>270</v>
      </c>
      <c r="C108" s="143">
        <v>6</v>
      </c>
      <c r="D108" s="144"/>
      <c r="E108" s="144"/>
      <c r="F108" s="145" t="s">
        <v>70</v>
      </c>
      <c r="G108" s="102">
        <f t="shared" si="2"/>
        <v>0</v>
      </c>
      <c r="H108" s="163">
        <v>0</v>
      </c>
      <c r="I108" s="143">
        <v>0</v>
      </c>
      <c r="J108" s="143"/>
      <c r="K108" s="143"/>
      <c r="L108" s="143"/>
      <c r="M108" s="143"/>
      <c r="N108" s="143"/>
      <c r="O108" s="143"/>
      <c r="P108" s="143"/>
      <c r="Q108" s="143"/>
      <c r="R108" s="143"/>
      <c r="S108" s="143"/>
      <c r="T108" s="143"/>
      <c r="U108" s="143"/>
      <c r="V108" s="143"/>
      <c r="W108" s="143"/>
    </row>
    <row r="109" spans="1:23" x14ac:dyDescent="0.2">
      <c r="A109" s="143">
        <v>120</v>
      </c>
      <c r="B109" s="143">
        <v>300</v>
      </c>
      <c r="C109" s="143">
        <v>6</v>
      </c>
      <c r="D109" s="144"/>
      <c r="E109" s="144"/>
      <c r="F109" s="145" t="s">
        <v>70</v>
      </c>
      <c r="G109" s="102">
        <f t="shared" si="2"/>
        <v>0</v>
      </c>
      <c r="H109" s="163">
        <v>0</v>
      </c>
      <c r="I109" s="143">
        <v>0</v>
      </c>
      <c r="J109" s="143"/>
      <c r="K109" s="143"/>
      <c r="L109" s="143"/>
      <c r="M109" s="143"/>
      <c r="N109" s="143"/>
      <c r="O109" s="143"/>
      <c r="P109" s="143"/>
      <c r="Q109" s="143"/>
      <c r="R109" s="143"/>
      <c r="S109" s="143"/>
      <c r="T109" s="143"/>
      <c r="U109" s="143"/>
      <c r="V109" s="143"/>
      <c r="W109" s="143"/>
    </row>
    <row r="110" spans="1:23" x14ac:dyDescent="0.2">
      <c r="A110" s="143">
        <v>120</v>
      </c>
      <c r="B110" s="143">
        <v>330</v>
      </c>
      <c r="C110" s="143">
        <v>6</v>
      </c>
      <c r="D110" s="144"/>
      <c r="E110" s="144"/>
      <c r="F110" s="145" t="s">
        <v>70</v>
      </c>
      <c r="G110" s="102">
        <f t="shared" si="2"/>
        <v>0</v>
      </c>
      <c r="H110" s="163">
        <v>0</v>
      </c>
      <c r="I110" s="143">
        <v>0</v>
      </c>
      <c r="J110" s="143"/>
      <c r="K110" s="143"/>
      <c r="L110" s="143"/>
      <c r="M110" s="143"/>
      <c r="N110" s="143"/>
      <c r="O110" s="143"/>
      <c r="P110" s="143"/>
      <c r="Q110" s="143"/>
      <c r="R110" s="143"/>
      <c r="S110" s="143"/>
      <c r="T110" s="143"/>
      <c r="U110" s="143"/>
      <c r="V110" s="143"/>
      <c r="W110" s="143"/>
    </row>
    <row r="111" spans="1:23" x14ac:dyDescent="0.2">
      <c r="A111" s="143">
        <v>120</v>
      </c>
      <c r="B111" s="143">
        <v>360</v>
      </c>
      <c r="C111" s="143">
        <v>6</v>
      </c>
      <c r="D111" s="144"/>
      <c r="E111" s="144"/>
      <c r="F111" s="145" t="s">
        <v>70</v>
      </c>
      <c r="G111" s="102">
        <f t="shared" si="2"/>
        <v>0</v>
      </c>
      <c r="H111" s="163">
        <v>0</v>
      </c>
      <c r="I111" s="143">
        <v>0</v>
      </c>
      <c r="J111" s="143"/>
      <c r="K111" s="143"/>
      <c r="L111" s="143"/>
      <c r="M111" s="143"/>
      <c r="N111" s="143"/>
      <c r="O111" s="143"/>
      <c r="P111" s="143"/>
      <c r="Q111" s="143"/>
      <c r="R111" s="143"/>
      <c r="S111" s="143"/>
      <c r="T111" s="143"/>
      <c r="U111" s="143"/>
      <c r="V111" s="143"/>
      <c r="W111" s="143"/>
    </row>
    <row r="112" spans="1:23" x14ac:dyDescent="0.2">
      <c r="A112" s="147">
        <v>120</v>
      </c>
      <c r="B112" s="147">
        <v>390</v>
      </c>
      <c r="C112" s="147">
        <v>6</v>
      </c>
      <c r="D112" s="148"/>
      <c r="E112" s="148"/>
      <c r="F112" s="149" t="s">
        <v>70</v>
      </c>
      <c r="G112" s="105">
        <f t="shared" si="2"/>
        <v>0</v>
      </c>
      <c r="H112" s="164">
        <v>0</v>
      </c>
      <c r="I112" s="147">
        <v>0</v>
      </c>
      <c r="J112" s="147"/>
      <c r="K112" s="147"/>
      <c r="L112" s="147"/>
      <c r="M112" s="147"/>
      <c r="N112" s="147"/>
      <c r="O112" s="147"/>
      <c r="P112" s="147"/>
      <c r="Q112" s="147"/>
      <c r="R112" s="147"/>
      <c r="S112" s="147"/>
      <c r="T112" s="147"/>
      <c r="U112" s="147"/>
      <c r="V112" s="147"/>
      <c r="W112" s="147"/>
    </row>
    <row r="113" spans="1:23" x14ac:dyDescent="0.2">
      <c r="A113" s="165"/>
      <c r="B113" s="165"/>
      <c r="C113" s="165"/>
      <c r="D113" s="166"/>
      <c r="E113" s="166"/>
      <c r="F113" s="167" t="s">
        <v>70</v>
      </c>
      <c r="G113" s="106">
        <f t="shared" si="2"/>
        <v>0</v>
      </c>
      <c r="H113" s="168"/>
      <c r="I113" s="165"/>
      <c r="J113" s="165"/>
      <c r="K113" s="165"/>
      <c r="L113" s="165"/>
      <c r="M113" s="165"/>
      <c r="N113" s="165"/>
      <c r="O113" s="165"/>
      <c r="P113" s="165"/>
      <c r="Q113" s="165"/>
      <c r="R113" s="165"/>
      <c r="S113" s="165"/>
      <c r="T113" s="165"/>
      <c r="U113" s="165"/>
      <c r="V113" s="165"/>
      <c r="W113" s="165"/>
    </row>
    <row r="114" spans="1:23" x14ac:dyDescent="0.2">
      <c r="A114" s="143"/>
      <c r="B114" s="143"/>
      <c r="C114" s="143"/>
      <c r="D114" s="144"/>
      <c r="E114" s="144"/>
      <c r="F114" s="145" t="s">
        <v>70</v>
      </c>
      <c r="G114" s="102">
        <f t="shared" si="2"/>
        <v>0</v>
      </c>
      <c r="H114" s="163"/>
      <c r="I114" s="143"/>
      <c r="J114" s="143"/>
      <c r="K114" s="143"/>
      <c r="L114" s="143"/>
      <c r="M114" s="143"/>
      <c r="N114" s="143"/>
      <c r="O114" s="143"/>
      <c r="P114" s="143"/>
      <c r="Q114" s="143"/>
      <c r="R114" s="143"/>
      <c r="S114" s="143"/>
      <c r="T114" s="143"/>
      <c r="U114" s="143"/>
      <c r="V114" s="143"/>
      <c r="W114" s="143"/>
    </row>
    <row r="115" spans="1:23" x14ac:dyDescent="0.2">
      <c r="A115" s="143"/>
      <c r="B115" s="143"/>
      <c r="C115" s="143"/>
      <c r="D115" s="144"/>
      <c r="E115" s="144"/>
      <c r="F115" s="145" t="s">
        <v>70</v>
      </c>
      <c r="G115" s="102">
        <f t="shared" si="2"/>
        <v>0</v>
      </c>
      <c r="H115" s="163"/>
      <c r="I115" s="143"/>
      <c r="J115" s="143"/>
      <c r="K115" s="143"/>
      <c r="L115" s="143"/>
      <c r="M115" s="143"/>
      <c r="N115" s="143"/>
      <c r="O115" s="143"/>
      <c r="P115" s="143"/>
      <c r="Q115" s="143"/>
      <c r="R115" s="143"/>
      <c r="S115" s="143"/>
      <c r="T115" s="143"/>
      <c r="U115" s="143"/>
      <c r="V115" s="143"/>
      <c r="W115" s="143"/>
    </row>
    <row r="116" spans="1:23" x14ac:dyDescent="0.2">
      <c r="A116" s="143" t="s">
        <v>70</v>
      </c>
      <c r="B116" s="143" t="s">
        <v>70</v>
      </c>
      <c r="C116" s="143" t="s">
        <v>70</v>
      </c>
      <c r="D116" s="144"/>
      <c r="E116" s="144"/>
      <c r="F116" s="145" t="s">
        <v>70</v>
      </c>
      <c r="G116" s="107">
        <f t="shared" si="2"/>
        <v>0</v>
      </c>
      <c r="H116" s="163"/>
      <c r="I116" s="143"/>
      <c r="J116" s="143"/>
      <c r="K116" s="143"/>
      <c r="L116" s="143"/>
      <c r="M116" s="143"/>
      <c r="N116" s="143"/>
      <c r="O116" s="143"/>
      <c r="P116" s="143"/>
      <c r="Q116" s="143"/>
      <c r="R116" s="143"/>
      <c r="S116" s="143"/>
      <c r="T116" s="143"/>
      <c r="U116" s="143"/>
      <c r="V116" s="143"/>
      <c r="W116" s="143"/>
    </row>
    <row r="117" spans="1:23" ht="13.8" thickBot="1" x14ac:dyDescent="0.25">
      <c r="A117" s="147" t="s">
        <v>70</v>
      </c>
      <c r="B117" s="147" t="s">
        <v>70</v>
      </c>
      <c r="C117" s="147" t="s">
        <v>70</v>
      </c>
      <c r="D117" s="148"/>
      <c r="E117" s="148"/>
      <c r="F117" s="149" t="s">
        <v>70</v>
      </c>
      <c r="G117" s="103">
        <f t="shared" si="2"/>
        <v>0</v>
      </c>
      <c r="H117" s="164"/>
      <c r="I117" s="147"/>
      <c r="J117" s="147"/>
      <c r="K117" s="147"/>
      <c r="L117" s="147"/>
      <c r="M117" s="147"/>
      <c r="N117" s="147"/>
      <c r="O117" s="147"/>
      <c r="P117" s="147"/>
      <c r="Q117" s="147"/>
      <c r="R117" s="147"/>
      <c r="S117" s="147"/>
      <c r="T117" s="147"/>
      <c r="U117" s="147"/>
      <c r="V117" s="147"/>
      <c r="W117" s="147"/>
    </row>
  </sheetData>
  <sheetProtection sheet="1" objects="1" scenarios="1"/>
  <phoneticPr fontId="6"/>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election activeCell="C1" sqref="C1"/>
    </sheetView>
  </sheetViews>
  <sheetFormatPr defaultRowHeight="13.2" x14ac:dyDescent="0.2"/>
  <cols>
    <col min="1" max="1" width="3" customWidth="1"/>
  </cols>
  <sheetData>
    <row r="1" spans="1:3" x14ac:dyDescent="0.2">
      <c r="A1" t="s">
        <v>23</v>
      </c>
    </row>
    <row r="3" spans="1:3" x14ac:dyDescent="0.2">
      <c r="B3" s="6" t="s">
        <v>0</v>
      </c>
      <c r="C3" s="6" t="s">
        <v>25</v>
      </c>
    </row>
    <row r="4" spans="1:3" x14ac:dyDescent="0.2">
      <c r="B4" s="7" t="s">
        <v>41</v>
      </c>
      <c r="C4" s="7" t="s">
        <v>26</v>
      </c>
    </row>
    <row r="5" spans="1:3" x14ac:dyDescent="0.2">
      <c r="B5" s="8" t="s">
        <v>42</v>
      </c>
      <c r="C5" s="8" t="s">
        <v>27</v>
      </c>
    </row>
    <row r="6" spans="1:3" x14ac:dyDescent="0.2">
      <c r="B6" s="8" t="s">
        <v>43</v>
      </c>
      <c r="C6" s="8" t="s">
        <v>28</v>
      </c>
    </row>
    <row r="7" spans="1:3" x14ac:dyDescent="0.2">
      <c r="B7" s="8" t="s">
        <v>44</v>
      </c>
      <c r="C7" s="8" t="s">
        <v>29</v>
      </c>
    </row>
    <row r="8" spans="1:3" x14ac:dyDescent="0.2">
      <c r="B8" s="10"/>
      <c r="C8" s="8" t="s">
        <v>30</v>
      </c>
    </row>
    <row r="9" spans="1:3" x14ac:dyDescent="0.2">
      <c r="B9" s="9"/>
      <c r="C9" s="8" t="s">
        <v>31</v>
      </c>
    </row>
    <row r="10" spans="1:3" x14ac:dyDescent="0.2">
      <c r="B10" s="11"/>
      <c r="C10" s="8" t="s">
        <v>32</v>
      </c>
    </row>
    <row r="11" spans="1:3" x14ac:dyDescent="0.2">
      <c r="B11" s="11"/>
      <c r="C11" s="8" t="s">
        <v>33</v>
      </c>
    </row>
    <row r="12" spans="1:3" x14ac:dyDescent="0.2">
      <c r="B12" s="11"/>
      <c r="C12" s="8" t="s">
        <v>34</v>
      </c>
    </row>
    <row r="13" spans="1:3" x14ac:dyDescent="0.2">
      <c r="B13" s="11"/>
      <c r="C13" s="8"/>
    </row>
    <row r="14" spans="1:3" x14ac:dyDescent="0.2">
      <c r="B14" s="11"/>
      <c r="C14" s="8"/>
    </row>
    <row r="15" spans="1:3" x14ac:dyDescent="0.2">
      <c r="B15" s="11"/>
      <c r="C15" s="8"/>
    </row>
    <row r="16" spans="1:3" x14ac:dyDescent="0.2">
      <c r="B16" s="11"/>
      <c r="C16" s="8"/>
    </row>
    <row r="17" spans="2:3" x14ac:dyDescent="0.2">
      <c r="B17" s="11"/>
      <c r="C17" s="9"/>
    </row>
  </sheetData>
  <phoneticPr fontId="6"/>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workbookViewId="0"/>
  </sheetViews>
  <sheetFormatPr defaultRowHeight="13.2" x14ac:dyDescent="0.2"/>
  <cols>
    <col min="1" max="1" width="12.6640625" customWidth="1"/>
    <col min="2" max="2" width="7.77734375" customWidth="1"/>
    <col min="3" max="3" width="9.77734375" customWidth="1"/>
    <col min="4" max="4" width="9.21875" bestFit="1" customWidth="1"/>
  </cols>
  <sheetData>
    <row r="1" spans="1:9" ht="19.2" x14ac:dyDescent="0.2">
      <c r="A1" s="13" t="s">
        <v>50</v>
      </c>
    </row>
    <row r="2" spans="1:9" x14ac:dyDescent="0.2">
      <c r="H2" s="15" t="s">
        <v>7</v>
      </c>
    </row>
    <row r="3" spans="1:9" ht="18.600000000000001" customHeight="1" x14ac:dyDescent="0.2">
      <c r="A3" s="94" t="s">
        <v>68</v>
      </c>
      <c r="B3" s="16" t="s">
        <v>4</v>
      </c>
      <c r="C3" s="16" t="s">
        <v>5</v>
      </c>
      <c r="D3" s="16" t="s">
        <v>6</v>
      </c>
      <c r="E3" s="108" t="s">
        <v>100</v>
      </c>
      <c r="F3" s="108" t="s">
        <v>101</v>
      </c>
      <c r="G3" s="108" t="s">
        <v>102</v>
      </c>
      <c r="H3" s="108" t="s">
        <v>103</v>
      </c>
    </row>
    <row r="4" spans="1:9" x14ac:dyDescent="0.2">
      <c r="A4" s="95" t="s">
        <v>47</v>
      </c>
      <c r="B4" s="14">
        <v>200</v>
      </c>
      <c r="C4" s="14">
        <v>80</v>
      </c>
      <c r="D4" s="14">
        <v>100</v>
      </c>
      <c r="E4" s="14">
        <v>90</v>
      </c>
      <c r="F4" s="14">
        <v>50</v>
      </c>
      <c r="G4" s="14">
        <v>50</v>
      </c>
      <c r="H4" s="14">
        <v>100</v>
      </c>
    </row>
    <row r="5" spans="1:9" x14ac:dyDescent="0.2">
      <c r="A5" s="95" t="s">
        <v>48</v>
      </c>
      <c r="B5" s="14">
        <v>80</v>
      </c>
      <c r="C5" s="14">
        <v>0</v>
      </c>
      <c r="D5" s="14">
        <v>90</v>
      </c>
      <c r="E5" s="14">
        <v>40</v>
      </c>
      <c r="F5" s="14"/>
      <c r="G5" s="14"/>
      <c r="H5" s="14"/>
      <c r="I5" s="1"/>
    </row>
    <row r="6" spans="1:9" x14ac:dyDescent="0.2">
      <c r="A6" s="95" t="s">
        <v>49</v>
      </c>
      <c r="B6" s="14">
        <v>100</v>
      </c>
      <c r="C6" s="14">
        <v>80</v>
      </c>
      <c r="D6" s="14">
        <v>50</v>
      </c>
      <c r="E6" s="14">
        <v>100</v>
      </c>
      <c r="F6" s="14">
        <v>50</v>
      </c>
      <c r="G6" s="14"/>
      <c r="H6" s="14"/>
      <c r="I6" s="1"/>
    </row>
    <row r="7" spans="1:9" x14ac:dyDescent="0.2">
      <c r="A7" s="95" t="s">
        <v>63</v>
      </c>
      <c r="B7" s="14">
        <v>150</v>
      </c>
      <c r="C7" s="14">
        <v>90</v>
      </c>
      <c r="D7" s="14">
        <v>200</v>
      </c>
      <c r="E7" s="14">
        <v>120</v>
      </c>
      <c r="F7" s="14"/>
      <c r="G7" s="14"/>
      <c r="H7" s="14">
        <v>50</v>
      </c>
    </row>
    <row r="8" spans="1:9" x14ac:dyDescent="0.2">
      <c r="A8" s="95" t="s">
        <v>60</v>
      </c>
      <c r="B8" s="14"/>
      <c r="C8" s="14"/>
      <c r="D8" s="14"/>
      <c r="E8" s="14"/>
      <c r="F8" s="14"/>
      <c r="G8" s="14"/>
      <c r="H8" s="14"/>
    </row>
    <row r="9" spans="1:9" x14ac:dyDescent="0.2">
      <c r="A9" s="95" t="s">
        <v>62</v>
      </c>
      <c r="B9" s="14"/>
      <c r="C9" s="14"/>
      <c r="D9" s="14"/>
      <c r="E9" s="14"/>
      <c r="F9" s="14"/>
      <c r="G9" s="14"/>
      <c r="H9" s="14"/>
    </row>
    <row r="11" spans="1:9" x14ac:dyDescent="0.2">
      <c r="A11" t="s">
        <v>8</v>
      </c>
    </row>
  </sheetData>
  <phoneticPr fontId="3"/>
  <pageMargins left="0.70866141732283472" right="0.70866141732283472" top="0.74803149606299213" bottom="0.74803149606299213" header="0.31496062992125984" footer="0.31496062992125984"/>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2"/>
  <sheetViews>
    <sheetView workbookViewId="0">
      <selection activeCell="E16" sqref="E16"/>
    </sheetView>
  </sheetViews>
  <sheetFormatPr defaultRowHeight="13.2" x14ac:dyDescent="0.2"/>
  <cols>
    <col min="1" max="1" width="10.77734375" customWidth="1"/>
    <col min="6" max="6" width="13.5546875" customWidth="1"/>
  </cols>
  <sheetData>
    <row r="1" spans="1:6" ht="19.2" x14ac:dyDescent="0.2">
      <c r="A1" s="19" t="s">
        <v>139</v>
      </c>
      <c r="B1" s="17"/>
      <c r="C1" s="17"/>
      <c r="D1" s="17"/>
      <c r="E1" s="17"/>
      <c r="F1" s="17"/>
    </row>
    <row r="2" spans="1:6" x14ac:dyDescent="0.2">
      <c r="A2" s="17"/>
      <c r="B2" s="17"/>
      <c r="C2" s="17"/>
      <c r="D2" s="17"/>
      <c r="E2" s="17"/>
      <c r="F2" s="17"/>
    </row>
    <row r="3" spans="1:6" ht="27" customHeight="1" x14ac:dyDescent="0.2">
      <c r="A3" s="28" t="s">
        <v>1</v>
      </c>
      <c r="B3" s="28" t="s">
        <v>2</v>
      </c>
      <c r="C3" s="28" t="s">
        <v>3</v>
      </c>
      <c r="D3" s="28" t="s">
        <v>0</v>
      </c>
      <c r="E3" s="29" t="s">
        <v>24</v>
      </c>
      <c r="F3" s="29" t="s">
        <v>35</v>
      </c>
    </row>
    <row r="4" spans="1:6" x14ac:dyDescent="0.2">
      <c r="A4" s="139">
        <v>90</v>
      </c>
      <c r="B4" s="139">
        <v>90</v>
      </c>
      <c r="C4" s="139">
        <v>3</v>
      </c>
      <c r="D4" s="140" t="s">
        <v>9</v>
      </c>
      <c r="E4" s="140" t="s">
        <v>33</v>
      </c>
      <c r="F4" s="139"/>
    </row>
    <row r="5" spans="1:6" x14ac:dyDescent="0.2">
      <c r="A5" s="143">
        <v>90</v>
      </c>
      <c r="B5" s="143">
        <v>90</v>
      </c>
      <c r="C5" s="143">
        <v>4</v>
      </c>
      <c r="D5" s="144" t="s">
        <v>9</v>
      </c>
      <c r="E5" s="144" t="s">
        <v>33</v>
      </c>
      <c r="F5" s="143"/>
    </row>
    <row r="6" spans="1:6" x14ac:dyDescent="0.2">
      <c r="A6" s="143">
        <v>105</v>
      </c>
      <c r="B6" s="143">
        <v>105</v>
      </c>
      <c r="C6" s="143">
        <v>3</v>
      </c>
      <c r="D6" s="144" t="s">
        <v>9</v>
      </c>
      <c r="E6" s="144" t="s">
        <v>26</v>
      </c>
      <c r="F6" s="143"/>
    </row>
    <row r="7" spans="1:6" x14ac:dyDescent="0.2">
      <c r="A7" s="143">
        <v>105</v>
      </c>
      <c r="B7" s="143">
        <v>105</v>
      </c>
      <c r="C7" s="143">
        <v>4</v>
      </c>
      <c r="D7" s="144" t="s">
        <v>9</v>
      </c>
      <c r="E7" s="144" t="s">
        <v>26</v>
      </c>
      <c r="F7" s="143"/>
    </row>
    <row r="8" spans="1:6" x14ac:dyDescent="0.2">
      <c r="A8" s="143">
        <v>120</v>
      </c>
      <c r="B8" s="143">
        <v>120</v>
      </c>
      <c r="C8" s="143">
        <v>3</v>
      </c>
      <c r="D8" s="144" t="s">
        <v>9</v>
      </c>
      <c r="E8" s="144" t="s">
        <v>26</v>
      </c>
      <c r="F8" s="143"/>
    </row>
    <row r="9" spans="1:6" x14ac:dyDescent="0.2">
      <c r="A9" s="143">
        <v>120</v>
      </c>
      <c r="B9" s="143">
        <v>120</v>
      </c>
      <c r="C9" s="143">
        <v>4</v>
      </c>
      <c r="D9" s="144" t="s">
        <v>9</v>
      </c>
      <c r="E9" s="144" t="s">
        <v>26</v>
      </c>
      <c r="F9" s="143"/>
    </row>
    <row r="10" spans="1:6" x14ac:dyDescent="0.2">
      <c r="A10" s="143">
        <v>90</v>
      </c>
      <c r="B10" s="143">
        <v>90</v>
      </c>
      <c r="C10" s="143">
        <v>3</v>
      </c>
      <c r="D10" s="144" t="s">
        <v>10</v>
      </c>
      <c r="E10" s="144" t="s">
        <v>34</v>
      </c>
      <c r="F10" s="143"/>
    </row>
    <row r="11" spans="1:6" x14ac:dyDescent="0.2">
      <c r="A11" s="143">
        <v>90</v>
      </c>
      <c r="B11" s="143">
        <v>90</v>
      </c>
      <c r="C11" s="143">
        <v>4</v>
      </c>
      <c r="D11" s="144" t="s">
        <v>10</v>
      </c>
      <c r="E11" s="144" t="s">
        <v>34</v>
      </c>
      <c r="F11" s="143"/>
    </row>
    <row r="12" spans="1:6" x14ac:dyDescent="0.2">
      <c r="A12" s="143">
        <v>105</v>
      </c>
      <c r="B12" s="143">
        <v>105</v>
      </c>
      <c r="C12" s="143">
        <v>3</v>
      </c>
      <c r="D12" s="144" t="s">
        <v>10</v>
      </c>
      <c r="E12" s="144" t="s">
        <v>26</v>
      </c>
      <c r="F12" s="143"/>
    </row>
    <row r="13" spans="1:6" x14ac:dyDescent="0.2">
      <c r="A13" s="143">
        <v>105</v>
      </c>
      <c r="B13" s="143">
        <v>105</v>
      </c>
      <c r="C13" s="143">
        <v>4</v>
      </c>
      <c r="D13" s="144" t="s">
        <v>10</v>
      </c>
      <c r="E13" s="144" t="s">
        <v>26</v>
      </c>
      <c r="F13" s="143"/>
    </row>
    <row r="14" spans="1:6" x14ac:dyDescent="0.2">
      <c r="A14" s="143">
        <v>120</v>
      </c>
      <c r="B14" s="143">
        <v>120</v>
      </c>
      <c r="C14" s="143">
        <v>3</v>
      </c>
      <c r="D14" s="144" t="s">
        <v>10</v>
      </c>
      <c r="E14" s="144" t="s">
        <v>26</v>
      </c>
      <c r="F14" s="143"/>
    </row>
    <row r="15" spans="1:6" x14ac:dyDescent="0.2">
      <c r="A15" s="143">
        <v>120</v>
      </c>
      <c r="B15" s="143">
        <v>120</v>
      </c>
      <c r="C15" s="143">
        <v>4</v>
      </c>
      <c r="D15" s="144" t="s">
        <v>10</v>
      </c>
      <c r="E15" s="144" t="s">
        <v>26</v>
      </c>
      <c r="F15" s="143"/>
    </row>
    <row r="16" spans="1:6" x14ac:dyDescent="0.2">
      <c r="A16" s="143">
        <v>30</v>
      </c>
      <c r="B16" s="143">
        <v>105</v>
      </c>
      <c r="C16" s="143">
        <v>3</v>
      </c>
      <c r="D16" s="144" t="s">
        <v>10</v>
      </c>
      <c r="E16" s="144" t="s">
        <v>32</v>
      </c>
      <c r="F16" s="143"/>
    </row>
    <row r="17" spans="1:6" x14ac:dyDescent="0.2">
      <c r="A17" s="143">
        <v>30</v>
      </c>
      <c r="B17" s="143">
        <v>105</v>
      </c>
      <c r="C17" s="143">
        <v>4</v>
      </c>
      <c r="D17" s="144" t="s">
        <v>10</v>
      </c>
      <c r="E17" s="144" t="s">
        <v>32</v>
      </c>
      <c r="F17" s="143"/>
    </row>
    <row r="18" spans="1:6" x14ac:dyDescent="0.2">
      <c r="A18" s="143">
        <v>30</v>
      </c>
      <c r="B18" s="143">
        <v>120</v>
      </c>
      <c r="C18" s="143">
        <v>3</v>
      </c>
      <c r="D18" s="144" t="s">
        <v>10</v>
      </c>
      <c r="E18" s="144" t="s">
        <v>32</v>
      </c>
      <c r="F18" s="143"/>
    </row>
    <row r="19" spans="1:6" x14ac:dyDescent="0.2">
      <c r="A19" s="143">
        <v>30</v>
      </c>
      <c r="B19" s="143">
        <v>120</v>
      </c>
      <c r="C19" s="143">
        <v>4</v>
      </c>
      <c r="D19" s="144" t="s">
        <v>10</v>
      </c>
      <c r="E19" s="144" t="s">
        <v>32</v>
      </c>
      <c r="F19" s="143"/>
    </row>
    <row r="20" spans="1:6" x14ac:dyDescent="0.2">
      <c r="A20" s="143">
        <v>45</v>
      </c>
      <c r="B20" s="143">
        <v>60</v>
      </c>
      <c r="C20" s="143">
        <v>3</v>
      </c>
      <c r="D20" s="144" t="s">
        <v>10</v>
      </c>
      <c r="E20" s="144" t="s">
        <v>31</v>
      </c>
      <c r="F20" s="143"/>
    </row>
    <row r="21" spans="1:6" x14ac:dyDescent="0.2">
      <c r="A21" s="143">
        <v>45</v>
      </c>
      <c r="B21" s="143">
        <v>60</v>
      </c>
      <c r="C21" s="143">
        <v>4</v>
      </c>
      <c r="D21" s="144" t="s">
        <v>10</v>
      </c>
      <c r="E21" s="144" t="s">
        <v>31</v>
      </c>
      <c r="F21" s="143"/>
    </row>
    <row r="22" spans="1:6" x14ac:dyDescent="0.2">
      <c r="A22" s="143">
        <v>45</v>
      </c>
      <c r="B22" s="143">
        <v>90</v>
      </c>
      <c r="C22" s="143">
        <v>3</v>
      </c>
      <c r="D22" s="144" t="s">
        <v>10</v>
      </c>
      <c r="E22" s="144" t="s">
        <v>29</v>
      </c>
      <c r="F22" s="143"/>
    </row>
    <row r="23" spans="1:6" x14ac:dyDescent="0.2">
      <c r="A23" s="143">
        <v>45</v>
      </c>
      <c r="B23" s="143">
        <v>90</v>
      </c>
      <c r="C23" s="143">
        <v>4</v>
      </c>
      <c r="D23" s="144" t="s">
        <v>10</v>
      </c>
      <c r="E23" s="144" t="s">
        <v>29</v>
      </c>
      <c r="F23" s="143"/>
    </row>
    <row r="24" spans="1:6" x14ac:dyDescent="0.2">
      <c r="A24" s="143">
        <v>45</v>
      </c>
      <c r="B24" s="143">
        <v>105</v>
      </c>
      <c r="C24" s="143">
        <v>3</v>
      </c>
      <c r="D24" s="144" t="s">
        <v>10</v>
      </c>
      <c r="E24" s="144" t="s">
        <v>30</v>
      </c>
      <c r="F24" s="143"/>
    </row>
    <row r="25" spans="1:6" x14ac:dyDescent="0.2">
      <c r="A25" s="143">
        <v>45</v>
      </c>
      <c r="B25" s="143">
        <v>105</v>
      </c>
      <c r="C25" s="143">
        <v>4</v>
      </c>
      <c r="D25" s="144" t="s">
        <v>10</v>
      </c>
      <c r="E25" s="144" t="s">
        <v>30</v>
      </c>
      <c r="F25" s="143"/>
    </row>
    <row r="26" spans="1:6" x14ac:dyDescent="0.2">
      <c r="A26" s="143">
        <v>45</v>
      </c>
      <c r="B26" s="143">
        <v>120</v>
      </c>
      <c r="C26" s="143">
        <v>3</v>
      </c>
      <c r="D26" s="144" t="s">
        <v>10</v>
      </c>
      <c r="E26" s="144" t="s">
        <v>30</v>
      </c>
      <c r="F26" s="143"/>
    </row>
    <row r="27" spans="1:6" x14ac:dyDescent="0.2">
      <c r="A27" s="143">
        <v>45</v>
      </c>
      <c r="B27" s="143">
        <v>120</v>
      </c>
      <c r="C27" s="143">
        <v>4</v>
      </c>
      <c r="D27" s="144" t="s">
        <v>10</v>
      </c>
      <c r="E27" s="144" t="s">
        <v>30</v>
      </c>
      <c r="F27" s="143"/>
    </row>
    <row r="28" spans="1:6" x14ac:dyDescent="0.2">
      <c r="A28" s="143"/>
      <c r="B28" s="143"/>
      <c r="C28" s="143"/>
      <c r="D28" s="144"/>
      <c r="E28" s="144"/>
      <c r="F28" s="143"/>
    </row>
    <row r="29" spans="1:6" x14ac:dyDescent="0.2">
      <c r="A29" s="143"/>
      <c r="B29" s="143"/>
      <c r="C29" s="143"/>
      <c r="D29" s="144"/>
      <c r="E29" s="144"/>
      <c r="F29" s="143"/>
    </row>
    <row r="30" spans="1:6" x14ac:dyDescent="0.2">
      <c r="A30" s="143"/>
      <c r="B30" s="143"/>
      <c r="C30" s="143"/>
      <c r="D30" s="144"/>
      <c r="E30" s="144"/>
      <c r="F30" s="143"/>
    </row>
    <row r="31" spans="1:6" x14ac:dyDescent="0.2">
      <c r="A31" s="143"/>
      <c r="B31" s="143"/>
      <c r="C31" s="143"/>
      <c r="D31" s="144"/>
      <c r="E31" s="144"/>
      <c r="F31" s="143"/>
    </row>
    <row r="32" spans="1:6" x14ac:dyDescent="0.2">
      <c r="A32" s="147"/>
      <c r="B32" s="147"/>
      <c r="C32" s="147"/>
      <c r="D32" s="148"/>
      <c r="E32" s="148"/>
      <c r="F32" s="147"/>
    </row>
  </sheetData>
  <phoneticPr fontId="6"/>
  <pageMargins left="0.7" right="0.7" top="0.75" bottom="0.75" header="0.3" footer="0.3"/>
  <legacy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リスト!$B$4:$B$9</xm:f>
          </x14:formula1>
          <xm:sqref>D4:D32</xm:sqref>
        </x14:dataValidation>
        <x14:dataValidation type="list" allowBlank="1" showInputMessage="1" showErrorMessage="1">
          <x14:formula1>
            <xm:f>リスト!$C$4:$C$17</xm:f>
          </x14:formula1>
          <xm:sqref>E4:E32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59"/>
  <sheetViews>
    <sheetView topLeftCell="A3" workbookViewId="0">
      <selection activeCell="E17" sqref="E17"/>
    </sheetView>
  </sheetViews>
  <sheetFormatPr defaultColWidth="8.77734375" defaultRowHeight="13.2" x14ac:dyDescent="0.2"/>
  <cols>
    <col min="1" max="1" width="9.44140625" style="3" bestFit="1" customWidth="1"/>
    <col min="2" max="4" width="8.77734375" style="3"/>
    <col min="5" max="9" width="13.5546875" style="3" bestFit="1" customWidth="1"/>
    <col min="10" max="10" width="11.77734375" style="3" customWidth="1"/>
    <col min="11" max="16384" width="8.77734375" style="3"/>
  </cols>
  <sheetData>
    <row r="1" spans="1:12" hidden="1" x14ac:dyDescent="0.2"/>
    <row r="2" spans="1:12" hidden="1" x14ac:dyDescent="0.2"/>
    <row r="3" spans="1:12" ht="19.2" x14ac:dyDescent="0.2">
      <c r="A3" s="19" t="s">
        <v>58</v>
      </c>
    </row>
    <row r="4" spans="1:12" ht="13.8" thickBot="1" x14ac:dyDescent="0.25">
      <c r="A4" s="59"/>
      <c r="B4" s="59"/>
      <c r="C4" s="59"/>
      <c r="D4" s="59"/>
      <c r="E4" s="59"/>
      <c r="F4" s="59"/>
      <c r="G4" s="59"/>
      <c r="H4" s="59"/>
      <c r="I4" s="59"/>
      <c r="J4" s="59" t="s">
        <v>15</v>
      </c>
      <c r="K4" s="59"/>
      <c r="L4" s="59"/>
    </row>
    <row r="5" spans="1:12" ht="27" customHeight="1" x14ac:dyDescent="0.2">
      <c r="A5" s="60" t="s">
        <v>1</v>
      </c>
      <c r="B5" s="60" t="s">
        <v>2</v>
      </c>
      <c r="C5" s="60" t="s">
        <v>3</v>
      </c>
      <c r="D5" s="60" t="s">
        <v>0</v>
      </c>
      <c r="E5" s="61" t="s">
        <v>24</v>
      </c>
      <c r="F5" s="61" t="s">
        <v>35</v>
      </c>
      <c r="G5" s="63" t="s">
        <v>65</v>
      </c>
      <c r="H5" s="63" t="s">
        <v>66</v>
      </c>
      <c r="I5" s="75" t="s">
        <v>38</v>
      </c>
      <c r="J5" s="79" t="s">
        <v>64</v>
      </c>
      <c r="K5" s="62" t="s">
        <v>39</v>
      </c>
      <c r="L5" s="63" t="s">
        <v>40</v>
      </c>
    </row>
    <row r="6" spans="1:12" x14ac:dyDescent="0.2">
      <c r="A6" s="182">
        <f>IF(部材入力表!A4="","",部材入力表!A4)</f>
        <v>90</v>
      </c>
      <c r="B6" s="182">
        <f>IF(部材入力表!B4="","",部材入力表!B4)</f>
        <v>90</v>
      </c>
      <c r="C6" s="182">
        <f>IF(部材入力表!C4="","",部材入力表!C4)</f>
        <v>3</v>
      </c>
      <c r="D6" s="183" t="str">
        <f>IF(部材入力表!D4="","",部材入力表!D4)</f>
        <v>ヒノキ</v>
      </c>
      <c r="E6" s="183" t="str">
        <f>IF(部材入力表!E4="","",部材入力表!E4)</f>
        <v>大引</v>
      </c>
      <c r="F6" s="184" t="str">
        <f>IF(部材入力表!F4="","",部材入力表!F4)</f>
        <v/>
      </c>
      <c r="G6" s="113">
        <v>100</v>
      </c>
      <c r="H6" s="113">
        <v>124</v>
      </c>
      <c r="I6" s="65">
        <f>SUM('◆部材別使用本数（A工務店）:部材別使用本数（F）◆'!I6)</f>
        <v>32</v>
      </c>
      <c r="J6" s="76">
        <f>IF(G6+I6-H6&gt;0,G6+I6-H6,0)</f>
        <v>8</v>
      </c>
      <c r="K6" s="66">
        <f>SUM('◆部材別使用本数（A工務店）:部材別使用本数（F）◆'!J6)</f>
        <v>15.2</v>
      </c>
      <c r="L6" s="64">
        <f>SUM('◆部材別使用本数（A工務店）:部材別使用本数（F）◆'!K6)</f>
        <v>26</v>
      </c>
    </row>
    <row r="7" spans="1:12" x14ac:dyDescent="0.2">
      <c r="A7" s="67">
        <f>IF(部材入力表!A5="","",部材入力表!A5)</f>
        <v>90</v>
      </c>
      <c r="B7" s="67">
        <f>IF(部材入力表!B5="","",部材入力表!B5)</f>
        <v>90</v>
      </c>
      <c r="C7" s="67">
        <f>IF(部材入力表!C5="","",部材入力表!C5)</f>
        <v>4</v>
      </c>
      <c r="D7" s="73" t="str">
        <f>IF(部材入力表!D5="","",部材入力表!D5)</f>
        <v>ヒノキ</v>
      </c>
      <c r="E7" s="73" t="str">
        <f>IF(部材入力表!E5="","",部材入力表!E5)</f>
        <v>大引</v>
      </c>
      <c r="F7" s="67" t="str">
        <f>IF(部材入力表!F5="","",部材入力表!F5)</f>
        <v/>
      </c>
      <c r="G7" s="114">
        <v>120</v>
      </c>
      <c r="H7" s="114">
        <v>40</v>
      </c>
      <c r="I7" s="68">
        <f>SUM('◆部材別使用本数（A工務店）:部材別使用本数（F）◆'!I7)</f>
        <v>54</v>
      </c>
      <c r="J7" s="77">
        <f t="shared" ref="J7:J29" si="0">IF(G7+I7-H7&gt;0,G7+I7-H7,0)</f>
        <v>134</v>
      </c>
      <c r="K7" s="69">
        <f>SUM('◆部材別使用本数（A工務店）:部材別使用本数（F）◆'!J7)</f>
        <v>26.4</v>
      </c>
      <c r="L7" s="67">
        <f>SUM('◆部材別使用本数（A工務店）:部材別使用本数（F）◆'!K7)</f>
        <v>47</v>
      </c>
    </row>
    <row r="8" spans="1:12" x14ac:dyDescent="0.2">
      <c r="A8" s="67">
        <f>IF(部材入力表!A6="","",部材入力表!A6)</f>
        <v>105</v>
      </c>
      <c r="B8" s="67">
        <f>IF(部材入力表!B6="","",部材入力表!B6)</f>
        <v>105</v>
      </c>
      <c r="C8" s="67">
        <f>IF(部材入力表!C6="","",部材入力表!C6)</f>
        <v>3</v>
      </c>
      <c r="D8" s="73" t="str">
        <f>IF(部材入力表!D6="","",部材入力表!D6)</f>
        <v>ヒノキ</v>
      </c>
      <c r="E8" s="73" t="str">
        <f>IF(部材入力表!E6="","",部材入力表!E6)</f>
        <v>柱</v>
      </c>
      <c r="F8" s="67" t="str">
        <f>IF(部材入力表!F6="","",部材入力表!F6)</f>
        <v/>
      </c>
      <c r="G8" s="114">
        <v>120</v>
      </c>
      <c r="H8" s="114">
        <v>124</v>
      </c>
      <c r="I8" s="68">
        <f>SUM('◆部材別使用本数（A工務店）:部材別使用本数（F）◆'!I8)</f>
        <v>61</v>
      </c>
      <c r="J8" s="77">
        <f t="shared" si="0"/>
        <v>57</v>
      </c>
      <c r="K8" s="69">
        <f>SUM('◆部材別使用本数（A工務店）:部材別使用本数（F）◆'!J8)</f>
        <v>30.799999999999997</v>
      </c>
      <c r="L8" s="67">
        <f>SUM('◆部材別使用本数（A工務店）:部材別使用本数（F）◆'!K8)</f>
        <v>50.5</v>
      </c>
    </row>
    <row r="9" spans="1:12" x14ac:dyDescent="0.2">
      <c r="A9" s="67">
        <f>IF(部材入力表!A7="","",部材入力表!A7)</f>
        <v>105</v>
      </c>
      <c r="B9" s="67">
        <f>IF(部材入力表!B7="","",部材入力表!B7)</f>
        <v>105</v>
      </c>
      <c r="C9" s="67">
        <f>IF(部材入力表!C7="","",部材入力表!C7)</f>
        <v>4</v>
      </c>
      <c r="D9" s="73" t="str">
        <f>IF(部材入力表!D7="","",部材入力表!D7)</f>
        <v>ヒノキ</v>
      </c>
      <c r="E9" s="73" t="str">
        <f>IF(部材入力表!E7="","",部材入力表!E7)</f>
        <v>柱</v>
      </c>
      <c r="F9" s="67" t="str">
        <f>IF(部材入力表!F7="","",部材入力表!F7)</f>
        <v/>
      </c>
      <c r="G9" s="114">
        <v>300</v>
      </c>
      <c r="H9" s="114">
        <v>120</v>
      </c>
      <c r="I9" s="68">
        <f>SUM('◆部材別使用本数（A工務店）:部材別使用本数（F）◆'!I9)</f>
        <v>154</v>
      </c>
      <c r="J9" s="77">
        <f t="shared" si="0"/>
        <v>334</v>
      </c>
      <c r="K9" s="69">
        <f>SUM('◆部材別使用本数（A工務店）:部材別使用本数（F）◆'!J9)</f>
        <v>77.599999999999994</v>
      </c>
      <c r="L9" s="67">
        <f>SUM('◆部材別使用本数（A工務店）:部材別使用本数（F）◆'!K9)</f>
        <v>112</v>
      </c>
    </row>
    <row r="10" spans="1:12" x14ac:dyDescent="0.2">
      <c r="A10" s="67">
        <f>IF(部材入力表!A8="","",部材入力表!A8)</f>
        <v>120</v>
      </c>
      <c r="B10" s="67">
        <f>IF(部材入力表!B8="","",部材入力表!B8)</f>
        <v>120</v>
      </c>
      <c r="C10" s="67">
        <f>IF(部材入力表!C8="","",部材入力表!C8)</f>
        <v>3</v>
      </c>
      <c r="D10" s="73" t="str">
        <f>IF(部材入力表!D8="","",部材入力表!D8)</f>
        <v>ヒノキ</v>
      </c>
      <c r="E10" s="73" t="str">
        <f>IF(部材入力表!E8="","",部材入力表!E8)</f>
        <v>柱</v>
      </c>
      <c r="F10" s="67" t="str">
        <f>IF(部材入力表!F8="","",部材入力表!F8)</f>
        <v/>
      </c>
      <c r="G10" s="114">
        <v>25</v>
      </c>
      <c r="H10" s="114">
        <v>25</v>
      </c>
      <c r="I10" s="68">
        <f>SUM('◆部材別使用本数（A工務店）:部材別使用本数（F）◆'!I10)</f>
        <v>12</v>
      </c>
      <c r="J10" s="77">
        <f t="shared" si="0"/>
        <v>12</v>
      </c>
      <c r="K10" s="69">
        <f>SUM('◆部材別使用本数（A工務店）:部材別使用本数（F）◆'!J10)</f>
        <v>0</v>
      </c>
      <c r="L10" s="67">
        <f>SUM('◆部材別使用本数（A工務店）:部材別使用本数（F）◆'!K10)</f>
        <v>13.5</v>
      </c>
    </row>
    <row r="11" spans="1:12" x14ac:dyDescent="0.2">
      <c r="A11" s="67">
        <f>IF(部材入力表!A9="","",部材入力表!A9)</f>
        <v>120</v>
      </c>
      <c r="B11" s="67">
        <f>IF(部材入力表!B9="","",部材入力表!B9)</f>
        <v>120</v>
      </c>
      <c r="C11" s="67">
        <f>IF(部材入力表!C9="","",部材入力表!C9)</f>
        <v>4</v>
      </c>
      <c r="D11" s="73" t="str">
        <f>IF(部材入力表!D9="","",部材入力表!D9)</f>
        <v>ヒノキ</v>
      </c>
      <c r="E11" s="73" t="str">
        <f>IF(部材入力表!E9="","",部材入力表!E9)</f>
        <v>柱</v>
      </c>
      <c r="F11" s="67" t="str">
        <f>IF(部材入力表!F9="","",部材入力表!F9)</f>
        <v/>
      </c>
      <c r="G11" s="114">
        <v>70</v>
      </c>
      <c r="H11" s="114">
        <v>18</v>
      </c>
      <c r="I11" s="68">
        <f>SUM('◆部材別使用本数（A工務店）:部材別使用本数（F）◆'!I11)</f>
        <v>32</v>
      </c>
      <c r="J11" s="77">
        <f t="shared" si="0"/>
        <v>84</v>
      </c>
      <c r="K11" s="69">
        <f>SUM('◆部材別使用本数（A工務店）:部材別使用本数（F）◆'!J11)</f>
        <v>0</v>
      </c>
      <c r="L11" s="67">
        <f>SUM('◆部材別使用本数（A工務店）:部材別使用本数（F）◆'!K11)</f>
        <v>36</v>
      </c>
    </row>
    <row r="12" spans="1:12" x14ac:dyDescent="0.2">
      <c r="A12" s="67">
        <f>IF(部材入力表!A10="","",部材入力表!A10)</f>
        <v>90</v>
      </c>
      <c r="B12" s="67">
        <f>IF(部材入力表!B10="","",部材入力表!B10)</f>
        <v>90</v>
      </c>
      <c r="C12" s="67">
        <f>IF(部材入力表!C10="","",部材入力表!C10)</f>
        <v>3</v>
      </c>
      <c r="D12" s="73" t="str">
        <f>IF(部材入力表!D10="","",部材入力表!D10)</f>
        <v>スギ</v>
      </c>
      <c r="E12" s="73" t="str">
        <f>IF(部材入力表!E10="","",部材入力表!E10)</f>
        <v>母屋</v>
      </c>
      <c r="F12" s="67" t="str">
        <f>IF(部材入力表!F10="","",部材入力表!F10)</f>
        <v/>
      </c>
      <c r="G12" s="114">
        <v>150</v>
      </c>
      <c r="H12" s="114">
        <v>88</v>
      </c>
      <c r="I12" s="68">
        <f>SUM('◆部材別使用本数（A工務店）:部材別使用本数（F）◆'!I12)</f>
        <v>62</v>
      </c>
      <c r="J12" s="77">
        <f t="shared" si="0"/>
        <v>124</v>
      </c>
      <c r="K12" s="69">
        <f>SUM('◆部材別使用本数（A工務店）:部材別使用本数（F）◆'!J12)</f>
        <v>35.200000000000003</v>
      </c>
      <c r="L12" s="67">
        <f>SUM('◆部材別使用本数（A工務店）:部材別使用本数（F）◆'!K12)</f>
        <v>41</v>
      </c>
    </row>
    <row r="13" spans="1:12" x14ac:dyDescent="0.2">
      <c r="A13" s="67">
        <f>IF(部材入力表!A11="","",部材入力表!A11)</f>
        <v>90</v>
      </c>
      <c r="B13" s="67">
        <f>IF(部材入力表!B11="","",部材入力表!B11)</f>
        <v>90</v>
      </c>
      <c r="C13" s="67">
        <f>IF(部材入力表!C11="","",部材入力表!C11)</f>
        <v>4</v>
      </c>
      <c r="D13" s="73" t="str">
        <f>IF(部材入力表!D11="","",部材入力表!D11)</f>
        <v>スギ</v>
      </c>
      <c r="E13" s="73" t="str">
        <f>IF(部材入力表!E11="","",部材入力表!E11)</f>
        <v>母屋</v>
      </c>
      <c r="F13" s="67" t="str">
        <f>IF(部材入力表!F11="","",部材入力表!F11)</f>
        <v/>
      </c>
      <c r="G13" s="114">
        <v>200</v>
      </c>
      <c r="H13" s="114">
        <v>96</v>
      </c>
      <c r="I13" s="68">
        <f>SUM('◆部材別使用本数（A工務店）:部材別使用本数（F）◆'!I13)</f>
        <v>88</v>
      </c>
      <c r="J13" s="77">
        <f t="shared" si="0"/>
        <v>192</v>
      </c>
      <c r="K13" s="69">
        <f>SUM('◆部材別使用本数（A工務店）:部材別使用本数（F）◆'!J13)</f>
        <v>50.8</v>
      </c>
      <c r="L13" s="67">
        <f>SUM('◆部材別使用本数（A工務店）:部材別使用本数（F）◆'!K13)</f>
        <v>59</v>
      </c>
    </row>
    <row r="14" spans="1:12" x14ac:dyDescent="0.2">
      <c r="A14" s="67">
        <f>IF(部材入力表!A12="","",部材入力表!A12)</f>
        <v>105</v>
      </c>
      <c r="B14" s="67">
        <f>IF(部材入力表!B12="","",部材入力表!B12)</f>
        <v>105</v>
      </c>
      <c r="C14" s="67">
        <f>IF(部材入力表!C12="","",部材入力表!C12)</f>
        <v>3</v>
      </c>
      <c r="D14" s="73" t="str">
        <f>IF(部材入力表!D12="","",部材入力表!D12)</f>
        <v>スギ</v>
      </c>
      <c r="E14" s="73" t="str">
        <f>IF(部材入力表!E12="","",部材入力表!E12)</f>
        <v>柱</v>
      </c>
      <c r="F14" s="67" t="str">
        <f>IF(部材入力表!F12="","",部材入力表!F12)</f>
        <v/>
      </c>
      <c r="G14" s="114">
        <v>2500</v>
      </c>
      <c r="H14" s="114">
        <v>168</v>
      </c>
      <c r="I14" s="68">
        <f>SUM('◆部材別使用本数（A工務店）:部材別使用本数（F）◆'!I14)</f>
        <v>1218</v>
      </c>
      <c r="J14" s="77">
        <f t="shared" si="0"/>
        <v>3550</v>
      </c>
      <c r="K14" s="69">
        <f>SUM('◆部材別使用本数（A工務店）:部材別使用本数（F）◆'!J14)</f>
        <v>656</v>
      </c>
      <c r="L14" s="67">
        <f>SUM('◆部材別使用本数（A工務店）:部材別使用本数（F）◆'!K14)</f>
        <v>914</v>
      </c>
    </row>
    <row r="15" spans="1:12" x14ac:dyDescent="0.2">
      <c r="A15" s="67">
        <f>IF(部材入力表!A13="","",部材入力表!A13)</f>
        <v>105</v>
      </c>
      <c r="B15" s="67">
        <f>IF(部材入力表!B13="","",部材入力表!B13)</f>
        <v>105</v>
      </c>
      <c r="C15" s="67">
        <f>IF(部材入力表!C13="","",部材入力表!C13)</f>
        <v>4</v>
      </c>
      <c r="D15" s="73" t="str">
        <f>IF(部材入力表!D13="","",部材入力表!D13)</f>
        <v>スギ</v>
      </c>
      <c r="E15" s="73" t="str">
        <f>IF(部材入力表!E13="","",部材入力表!E13)</f>
        <v>柱</v>
      </c>
      <c r="F15" s="67" t="str">
        <f>IF(部材入力表!F13="","",部材入力表!F13)</f>
        <v/>
      </c>
      <c r="G15" s="114">
        <v>150</v>
      </c>
      <c r="H15" s="114">
        <v>216</v>
      </c>
      <c r="I15" s="68">
        <f>SUM('◆部材別使用本数（A工務店）:部材別使用本数（F）◆'!I15)</f>
        <v>75</v>
      </c>
      <c r="J15" s="77">
        <f t="shared" si="0"/>
        <v>9</v>
      </c>
      <c r="K15" s="69">
        <f>SUM('◆部材別使用本数（A工務店）:部材別使用本数（F）◆'!J15)</f>
        <v>35.200000000000003</v>
      </c>
      <c r="L15" s="67">
        <f>SUM('◆部材別使用本数（A工務店）:部材別使用本数（F）◆'!K15)</f>
        <v>52.5</v>
      </c>
    </row>
    <row r="16" spans="1:12" x14ac:dyDescent="0.2">
      <c r="A16" s="67">
        <f>IF(部材入力表!A14="","",部材入力表!A14)</f>
        <v>120</v>
      </c>
      <c r="B16" s="67">
        <f>IF(部材入力表!B14="","",部材入力表!B14)</f>
        <v>120</v>
      </c>
      <c r="C16" s="67">
        <f>IF(部材入力表!C14="","",部材入力表!C14)</f>
        <v>3</v>
      </c>
      <c r="D16" s="73" t="str">
        <f>IF(部材入力表!D14="","",部材入力表!D14)</f>
        <v>スギ</v>
      </c>
      <c r="E16" s="73" t="str">
        <f>IF(部材入力表!E14="","",部材入力表!E14)</f>
        <v>柱</v>
      </c>
      <c r="F16" s="67" t="str">
        <f>IF(部材入力表!F14="","",部材入力表!F14)</f>
        <v/>
      </c>
      <c r="G16" s="114">
        <v>500</v>
      </c>
      <c r="H16" s="114">
        <v>165</v>
      </c>
      <c r="I16" s="68">
        <f>SUM('◆部材別使用本数（A工務店）:部材別使用本数（F）◆'!I16)</f>
        <v>260</v>
      </c>
      <c r="J16" s="77">
        <f t="shared" si="0"/>
        <v>595</v>
      </c>
      <c r="K16" s="69">
        <f>SUM('◆部材別使用本数（A工務店）:部材別使用本数（F）◆'!J16)</f>
        <v>8</v>
      </c>
      <c r="L16" s="67">
        <f>SUM('◆部材別使用本数（A工務店）:部材別使用本数（F）◆'!K16)</f>
        <v>280</v>
      </c>
    </row>
    <row r="17" spans="1:12" x14ac:dyDescent="0.2">
      <c r="A17" s="67">
        <f>IF(部材入力表!A15="","",部材入力表!A15)</f>
        <v>120</v>
      </c>
      <c r="B17" s="67">
        <f>IF(部材入力表!B15="","",部材入力表!B15)</f>
        <v>120</v>
      </c>
      <c r="C17" s="67">
        <f>IF(部材入力表!C15="","",部材入力表!C15)</f>
        <v>4</v>
      </c>
      <c r="D17" s="73" t="str">
        <f>IF(部材入力表!D15="","",部材入力表!D15)</f>
        <v>スギ</v>
      </c>
      <c r="E17" s="73" t="str">
        <f>IF(部材入力表!E15="","",部材入力表!E15)</f>
        <v>柱</v>
      </c>
      <c r="F17" s="67" t="str">
        <f>IF(部材入力表!F15="","",部材入力表!F15)</f>
        <v/>
      </c>
      <c r="G17" s="114">
        <v>50</v>
      </c>
      <c r="H17" s="114">
        <v>182</v>
      </c>
      <c r="I17" s="68">
        <f>SUM('◆部材別使用本数（A工務店）:部材別使用本数（F）◆'!I17)</f>
        <v>16</v>
      </c>
      <c r="J17" s="77">
        <f t="shared" si="0"/>
        <v>0</v>
      </c>
      <c r="K17" s="69">
        <f>SUM('◆部材別使用本数（A工務店）:部材別使用本数（F）◆'!J17)</f>
        <v>0</v>
      </c>
      <c r="L17" s="67">
        <f>SUM('◆部材別使用本数（A工務店）:部材別使用本数（F）◆'!K17)</f>
        <v>18</v>
      </c>
    </row>
    <row r="18" spans="1:12" x14ac:dyDescent="0.2">
      <c r="A18" s="67">
        <f>IF(部材入力表!A16="","",部材入力表!A16)</f>
        <v>30</v>
      </c>
      <c r="B18" s="67">
        <f>IF(部材入力表!B16="","",部材入力表!B16)</f>
        <v>105</v>
      </c>
      <c r="C18" s="67">
        <f>IF(部材入力表!C16="","",部材入力表!C16)</f>
        <v>3</v>
      </c>
      <c r="D18" s="73" t="str">
        <f>IF(部材入力表!D16="","",部材入力表!D16)</f>
        <v>スギ</v>
      </c>
      <c r="E18" s="73" t="str">
        <f>IF(部材入力表!E16="","",部材入力表!E16)</f>
        <v>間柱</v>
      </c>
      <c r="F18" s="67" t="str">
        <f>IF(部材入力表!F16="","",部材入力表!F16)</f>
        <v/>
      </c>
      <c r="G18" s="114">
        <v>3000</v>
      </c>
      <c r="H18" s="114">
        <v>890</v>
      </c>
      <c r="I18" s="68">
        <f>SUM('◆部材別使用本数（A工務店）:部材別使用本数（F）◆'!I18)</f>
        <v>984</v>
      </c>
      <c r="J18" s="77">
        <f>IF(G18+I18-H18&gt;0,G18+I18-H18,0)</f>
        <v>3094</v>
      </c>
      <c r="K18" s="69">
        <f>SUM('◆部材別使用本数（A工務店）:部材別使用本数（F）◆'!J18)</f>
        <v>534.4</v>
      </c>
      <c r="L18" s="67">
        <f>SUM('◆部材別使用本数（A工務店）:部材別使用本数（F）◆'!K18)</f>
        <v>712</v>
      </c>
    </row>
    <row r="19" spans="1:12" x14ac:dyDescent="0.2">
      <c r="A19" s="67">
        <f>IF(部材入力表!A17="","",部材入力表!A17)</f>
        <v>30</v>
      </c>
      <c r="B19" s="67">
        <f>IF(部材入力表!B17="","",部材入力表!B17)</f>
        <v>105</v>
      </c>
      <c r="C19" s="67">
        <f>IF(部材入力表!C17="","",部材入力表!C17)</f>
        <v>4</v>
      </c>
      <c r="D19" s="73" t="str">
        <f>IF(部材入力表!D17="","",部材入力表!D17)</f>
        <v>スギ</v>
      </c>
      <c r="E19" s="73" t="str">
        <f>IF(部材入力表!E17="","",部材入力表!E17)</f>
        <v>間柱</v>
      </c>
      <c r="F19" s="67" t="str">
        <f>IF(部材入力表!F17="","",部材入力表!F17)</f>
        <v/>
      </c>
      <c r="G19" s="114">
        <v>1000</v>
      </c>
      <c r="H19" s="114">
        <v>319</v>
      </c>
      <c r="I19" s="68">
        <f>SUM('◆部材別使用本数（A工務店）:部材別使用本数（F）◆'!I19)</f>
        <v>376</v>
      </c>
      <c r="J19" s="77">
        <f t="shared" si="0"/>
        <v>1057</v>
      </c>
      <c r="K19" s="69">
        <f>SUM('◆部材別使用本数（A工務店）:部材別使用本数（F）◆'!J19)</f>
        <v>201.6</v>
      </c>
      <c r="L19" s="67">
        <f>SUM('◆部材別使用本数（A工務店）:部材別使用本数（F）◆'!K19)</f>
        <v>268</v>
      </c>
    </row>
    <row r="20" spans="1:12" x14ac:dyDescent="0.2">
      <c r="A20" s="67">
        <f>IF(部材入力表!A18="","",部材入力表!A18)</f>
        <v>30</v>
      </c>
      <c r="B20" s="67">
        <f>IF(部材入力表!B18="","",部材入力表!B18)</f>
        <v>120</v>
      </c>
      <c r="C20" s="67">
        <f>IF(部材入力表!C18="","",部材入力表!C18)</f>
        <v>3</v>
      </c>
      <c r="D20" s="73" t="str">
        <f>IF(部材入力表!D18="","",部材入力表!D18)</f>
        <v>スギ</v>
      </c>
      <c r="E20" s="73" t="str">
        <f>IF(部材入力表!E18="","",部材入力表!E18)</f>
        <v>間柱</v>
      </c>
      <c r="F20" s="67" t="str">
        <f>IF(部材入力表!F18="","",部材入力表!F18)</f>
        <v/>
      </c>
      <c r="G20" s="114">
        <v>500</v>
      </c>
      <c r="H20" s="114">
        <v>331</v>
      </c>
      <c r="I20" s="68">
        <f>SUM('◆部材別使用本数（A工務店）:部材別使用本数（F）◆'!I20)</f>
        <v>200</v>
      </c>
      <c r="J20" s="77">
        <f t="shared" si="0"/>
        <v>369</v>
      </c>
      <c r="K20" s="69">
        <f>SUM('◆部材別使用本数（A工務店）:部材別使用本数（F）◆'!J20)</f>
        <v>0</v>
      </c>
      <c r="L20" s="67">
        <f>SUM('◆部材別使用本数（A工務店）:部材別使用本数（F）◆'!K20)</f>
        <v>225</v>
      </c>
    </row>
    <row r="21" spans="1:12" x14ac:dyDescent="0.2">
      <c r="A21" s="67">
        <f>IF(部材入力表!A19="","",部材入力表!A19)</f>
        <v>30</v>
      </c>
      <c r="B21" s="67">
        <f>IF(部材入力表!B19="","",部材入力表!B19)</f>
        <v>120</v>
      </c>
      <c r="C21" s="67">
        <f>IF(部材入力表!C19="","",部材入力表!C19)</f>
        <v>4</v>
      </c>
      <c r="D21" s="73" t="str">
        <f>IF(部材入力表!D19="","",部材入力表!D19)</f>
        <v>スギ</v>
      </c>
      <c r="E21" s="73" t="str">
        <f>IF(部材入力表!E19="","",部材入力表!E19)</f>
        <v>間柱</v>
      </c>
      <c r="F21" s="67" t="str">
        <f>IF(部材入力表!F19="","",部材入力表!F19)</f>
        <v/>
      </c>
      <c r="G21" s="114">
        <v>200</v>
      </c>
      <c r="H21" s="114">
        <v>5</v>
      </c>
      <c r="I21" s="68">
        <f>SUM('◆部材別使用本数（A工務店）:部材別使用本数（F）◆'!I21)</f>
        <v>80</v>
      </c>
      <c r="J21" s="77">
        <f t="shared" si="0"/>
        <v>275</v>
      </c>
      <c r="K21" s="69">
        <f>SUM('◆部材別使用本数（A工務店）:部材別使用本数（F）◆'!J21)</f>
        <v>0</v>
      </c>
      <c r="L21" s="67">
        <f>SUM('◆部材別使用本数（A工務店）:部材別使用本数（F）◆'!K21)</f>
        <v>90</v>
      </c>
    </row>
    <row r="22" spans="1:12" x14ac:dyDescent="0.2">
      <c r="A22" s="67">
        <f>IF(部材入力表!A20="","",部材入力表!A20)</f>
        <v>45</v>
      </c>
      <c r="B22" s="67">
        <f>IF(部材入力表!B20="","",部材入力表!B20)</f>
        <v>60</v>
      </c>
      <c r="C22" s="67">
        <f>IF(部材入力表!C20="","",部材入力表!C20)</f>
        <v>3</v>
      </c>
      <c r="D22" s="73" t="str">
        <f>IF(部材入力表!D20="","",部材入力表!D20)</f>
        <v>スギ</v>
      </c>
      <c r="E22" s="73" t="str">
        <f>IF(部材入力表!E20="","",部材入力表!E20)</f>
        <v>垂木</v>
      </c>
      <c r="F22" s="67" t="str">
        <f>IF(部材入力表!F20="","",部材入力表!F20)</f>
        <v/>
      </c>
      <c r="G22" s="114">
        <v>150</v>
      </c>
      <c r="H22" s="114">
        <v>101</v>
      </c>
      <c r="I22" s="68">
        <f>SUM('◆部材別使用本数（A工務店）:部材別使用本数（F）◆'!I22)</f>
        <v>62</v>
      </c>
      <c r="J22" s="77">
        <f t="shared" si="0"/>
        <v>111</v>
      </c>
      <c r="K22" s="69">
        <f>SUM('◆部材別使用本数（A工務店）:部材別使用本数（F）◆'!J22)</f>
        <v>30.4</v>
      </c>
      <c r="L22" s="67">
        <f>SUM('◆部材別使用本数（A工務店）:部材別使用本数（F）◆'!K22)</f>
        <v>56</v>
      </c>
    </row>
    <row r="23" spans="1:12" x14ac:dyDescent="0.2">
      <c r="A23" s="67">
        <f>IF(部材入力表!A21="","",部材入力表!A21)</f>
        <v>45</v>
      </c>
      <c r="B23" s="67">
        <f>IF(部材入力表!B21="","",部材入力表!B21)</f>
        <v>60</v>
      </c>
      <c r="C23" s="67">
        <f>IF(部材入力表!C21="","",部材入力表!C21)</f>
        <v>4</v>
      </c>
      <c r="D23" s="73" t="str">
        <f>IF(部材入力表!D21="","",部材入力表!D21)</f>
        <v>スギ</v>
      </c>
      <c r="E23" s="73" t="str">
        <f>IF(部材入力表!E21="","",部材入力表!E21)</f>
        <v>垂木</v>
      </c>
      <c r="F23" s="67" t="str">
        <f>IF(部材入力表!F21="","",部材入力表!F21)</f>
        <v/>
      </c>
      <c r="G23" s="114">
        <v>3000</v>
      </c>
      <c r="H23" s="114">
        <v>553</v>
      </c>
      <c r="I23" s="68">
        <f>SUM('◆部材別使用本数（A工務店）:部材別使用本数（F）◆'!I23)</f>
        <v>980</v>
      </c>
      <c r="J23" s="77">
        <f t="shared" si="0"/>
        <v>3427</v>
      </c>
      <c r="K23" s="69">
        <f>SUM('◆部材別使用本数（A工務店）:部材別使用本数（F）◆'!J23)</f>
        <v>448</v>
      </c>
      <c r="L23" s="67">
        <f>SUM('◆部材別使用本数（A工務店）:部材別使用本数（F）◆'!K23)</f>
        <v>790</v>
      </c>
    </row>
    <row r="24" spans="1:12" x14ac:dyDescent="0.2">
      <c r="A24" s="67">
        <f>IF(部材入力表!A22="","",部材入力表!A22)</f>
        <v>45</v>
      </c>
      <c r="B24" s="67">
        <f>IF(部材入力表!B22="","",部材入力表!B22)</f>
        <v>90</v>
      </c>
      <c r="C24" s="67">
        <f>IF(部材入力表!C22="","",部材入力表!C22)</f>
        <v>3</v>
      </c>
      <c r="D24" s="73" t="str">
        <f>IF(部材入力表!D22="","",部材入力表!D22)</f>
        <v>スギ</v>
      </c>
      <c r="E24" s="73" t="str">
        <f>IF(部材入力表!E22="","",部材入力表!E22)</f>
        <v>筋違</v>
      </c>
      <c r="F24" s="67" t="str">
        <f>IF(部材入力表!F22="","",部材入力表!F22)</f>
        <v/>
      </c>
      <c r="G24" s="114">
        <v>200</v>
      </c>
      <c r="H24" s="114">
        <v>51</v>
      </c>
      <c r="I24" s="68">
        <f>SUM('◆部材別使用本数（A工務店）:部材別使用本数（F）◆'!I24)</f>
        <v>75</v>
      </c>
      <c r="J24" s="77">
        <f t="shared" si="0"/>
        <v>224</v>
      </c>
      <c r="K24" s="69">
        <f>SUM('◆部材別使用本数（A工務店）:部材別使用本数（F）◆'!J24)</f>
        <v>34.799999999999997</v>
      </c>
      <c r="L24" s="67">
        <f>SUM('◆部材別使用本数（A工務店）:部材別使用本数（F）◆'!K24)</f>
        <v>60</v>
      </c>
    </row>
    <row r="25" spans="1:12" x14ac:dyDescent="0.2">
      <c r="A25" s="67">
        <f>IF(部材入力表!A23="","",部材入力表!A23)</f>
        <v>45</v>
      </c>
      <c r="B25" s="67">
        <f>IF(部材入力表!B23="","",部材入力表!B23)</f>
        <v>90</v>
      </c>
      <c r="C25" s="67">
        <f>IF(部材入力表!C23="","",部材入力表!C23)</f>
        <v>4</v>
      </c>
      <c r="D25" s="73" t="str">
        <f>IF(部材入力表!D23="","",部材入力表!D23)</f>
        <v>スギ</v>
      </c>
      <c r="E25" s="73" t="str">
        <f>IF(部材入力表!E23="","",部材入力表!E23)</f>
        <v>筋違</v>
      </c>
      <c r="F25" s="67" t="str">
        <f>IF(部材入力表!F23="","",部材入力表!F23)</f>
        <v/>
      </c>
      <c r="G25" s="114">
        <v>1500</v>
      </c>
      <c r="H25" s="114">
        <v>600</v>
      </c>
      <c r="I25" s="68">
        <f>SUM('◆部材別使用本数（A工務店）:部材別使用本数（F）◆'!I25)</f>
        <v>509</v>
      </c>
      <c r="J25" s="77">
        <f t="shared" si="0"/>
        <v>1409</v>
      </c>
      <c r="K25" s="69">
        <f>SUM('◆部材別使用本数（A工務店）:部材別使用本数（F）◆'!J25)</f>
        <v>234.39999999999998</v>
      </c>
      <c r="L25" s="67">
        <f>SUM('◆部材別使用本数（A工務店）:部材別使用本数（F）◆'!K25)</f>
        <v>424.5</v>
      </c>
    </row>
    <row r="26" spans="1:12" x14ac:dyDescent="0.2">
      <c r="A26" s="67">
        <f>IF(部材入力表!A24="","",部材入力表!A24)</f>
        <v>45</v>
      </c>
      <c r="B26" s="67">
        <f>IF(部材入力表!B24="","",部材入力表!B24)</f>
        <v>105</v>
      </c>
      <c r="C26" s="67">
        <f>IF(部材入力表!C24="","",部材入力表!C24)</f>
        <v>3</v>
      </c>
      <c r="D26" s="73" t="str">
        <f>IF(部材入力表!D24="","",部材入力表!D24)</f>
        <v>スギ</v>
      </c>
      <c r="E26" s="73" t="str">
        <f>IF(部材入力表!E24="","",部材入力表!E24)</f>
        <v>根太</v>
      </c>
      <c r="F26" s="67" t="str">
        <f>IF(部材入力表!F24="","",部材入力表!F24)</f>
        <v/>
      </c>
      <c r="G26" s="114">
        <v>500</v>
      </c>
      <c r="H26" s="114">
        <v>211</v>
      </c>
      <c r="I26" s="68">
        <f>SUM('◆部材別使用本数（A工務店）:部材別使用本数（F）◆'!I26)</f>
        <v>202</v>
      </c>
      <c r="J26" s="77">
        <f t="shared" si="0"/>
        <v>491</v>
      </c>
      <c r="K26" s="69">
        <f>SUM('◆部材別使用本数（A工務店）:部材別使用本数（F）◆'!J26)</f>
        <v>101.6</v>
      </c>
      <c r="L26" s="67">
        <f>SUM('◆部材別使用本数（A工務店）:部材別使用本数（F）◆'!K26)</f>
        <v>141</v>
      </c>
    </row>
    <row r="27" spans="1:12" x14ac:dyDescent="0.2">
      <c r="A27" s="67">
        <f>IF(部材入力表!A25="","",部材入力表!A25)</f>
        <v>45</v>
      </c>
      <c r="B27" s="67">
        <f>IF(部材入力表!B25="","",部材入力表!B25)</f>
        <v>105</v>
      </c>
      <c r="C27" s="67">
        <f>IF(部材入力表!C25="","",部材入力表!C25)</f>
        <v>4</v>
      </c>
      <c r="D27" s="73" t="str">
        <f>IF(部材入力表!D25="","",部材入力表!D25)</f>
        <v>スギ</v>
      </c>
      <c r="E27" s="73" t="str">
        <f>IF(部材入力表!E25="","",部材入力表!E25)</f>
        <v>根太</v>
      </c>
      <c r="F27" s="67" t="str">
        <f>IF(部材入力表!F25="","",部材入力表!F25)</f>
        <v/>
      </c>
      <c r="G27" s="114">
        <v>3000</v>
      </c>
      <c r="H27" s="114">
        <v>2230</v>
      </c>
      <c r="I27" s="68">
        <f>SUM('◆部材別使用本数（A工務店）:部材別使用本数（F）◆'!I27)</f>
        <v>884</v>
      </c>
      <c r="J27" s="77">
        <f t="shared" si="0"/>
        <v>1654</v>
      </c>
      <c r="K27" s="69">
        <f>SUM('◆部材別使用本数（A工務店）:部材別使用本数（F）◆'!J27)</f>
        <v>462.4</v>
      </c>
      <c r="L27" s="67">
        <f>SUM('◆部材別使用本数（A工務店）:部材別使用本数（F）◆'!K27)</f>
        <v>687</v>
      </c>
    </row>
    <row r="28" spans="1:12" x14ac:dyDescent="0.2">
      <c r="A28" s="67">
        <f>IF(部材入力表!A26="","",部材入力表!A26)</f>
        <v>45</v>
      </c>
      <c r="B28" s="67">
        <f>IF(部材入力表!B26="","",部材入力表!B26)</f>
        <v>120</v>
      </c>
      <c r="C28" s="67">
        <f>IF(部材入力表!C26="","",部材入力表!C26)</f>
        <v>3</v>
      </c>
      <c r="D28" s="73" t="str">
        <f>IF(部材入力表!D26="","",部材入力表!D26)</f>
        <v>スギ</v>
      </c>
      <c r="E28" s="73" t="str">
        <f>IF(部材入力表!E26="","",部材入力表!E26)</f>
        <v>根太</v>
      </c>
      <c r="F28" s="67" t="str">
        <f>IF(部材入力表!F26="","",部材入力表!F26)</f>
        <v/>
      </c>
      <c r="G28" s="114">
        <v>100</v>
      </c>
      <c r="H28" s="114">
        <v>10</v>
      </c>
      <c r="I28" s="68">
        <f>SUM('◆部材別使用本数（A工務店）:部材別使用本数（F）◆'!I28)</f>
        <v>40</v>
      </c>
      <c r="J28" s="77">
        <f t="shared" si="0"/>
        <v>130</v>
      </c>
      <c r="K28" s="69">
        <f>SUM('◆部材別使用本数（A工務店）:部材別使用本数（F）◆'!J28)</f>
        <v>0</v>
      </c>
      <c r="L28" s="67">
        <f>SUM('◆部材別使用本数（A工務店）:部材別使用本数（F）◆'!K28)</f>
        <v>45</v>
      </c>
    </row>
    <row r="29" spans="1:12" x14ac:dyDescent="0.2">
      <c r="A29" s="67">
        <f>IF(部材入力表!A27="","",部材入力表!A27)</f>
        <v>45</v>
      </c>
      <c r="B29" s="67">
        <f>IF(部材入力表!B27="","",部材入力表!B27)</f>
        <v>120</v>
      </c>
      <c r="C29" s="67">
        <f>IF(部材入力表!C27="","",部材入力表!C27)</f>
        <v>4</v>
      </c>
      <c r="D29" s="73" t="str">
        <f>IF(部材入力表!D27="","",部材入力表!D27)</f>
        <v>スギ</v>
      </c>
      <c r="E29" s="73" t="str">
        <f>IF(部材入力表!E27="","",部材入力表!E27)</f>
        <v>根太</v>
      </c>
      <c r="F29" s="67" t="str">
        <f>IF(部材入力表!F27="","",部材入力表!F27)</f>
        <v/>
      </c>
      <c r="G29" s="114">
        <v>300</v>
      </c>
      <c r="H29" s="114">
        <v>153</v>
      </c>
      <c r="I29" s="68">
        <f>SUM('◆部材別使用本数（A工務店）:部材別使用本数（F）◆'!I29)</f>
        <v>120</v>
      </c>
      <c r="J29" s="77">
        <f t="shared" si="0"/>
        <v>267</v>
      </c>
      <c r="K29" s="69">
        <f>SUM('◆部材別使用本数（A工務店）:部材別使用本数（F）◆'!J29)</f>
        <v>0</v>
      </c>
      <c r="L29" s="67">
        <f>SUM('◆部材別使用本数（A工務店）:部材別使用本数（F）◆'!K29)</f>
        <v>135</v>
      </c>
    </row>
    <row r="30" spans="1:12" x14ac:dyDescent="0.2">
      <c r="A30" s="67" t="str">
        <f>IF(部材入力表!A28="","",部材入力表!A28)</f>
        <v/>
      </c>
      <c r="B30" s="67" t="str">
        <f>IF(部材入力表!B28="","",部材入力表!B28)</f>
        <v/>
      </c>
      <c r="C30" s="67" t="str">
        <f>IF(部材入力表!C28="","",部材入力表!C28)</f>
        <v/>
      </c>
      <c r="D30" s="73" t="str">
        <f>IF(部材入力表!D28="","",部材入力表!D28)</f>
        <v/>
      </c>
      <c r="E30" s="73" t="str">
        <f>IF(部材入力表!E28="","",部材入力表!E28)</f>
        <v/>
      </c>
      <c r="F30" s="67" t="str">
        <f>IF(部材入力表!F28="","",部材入力表!F28)</f>
        <v/>
      </c>
      <c r="G30" s="114"/>
      <c r="H30" s="114"/>
      <c r="I30" s="68">
        <f>SUM('◆部材別使用本数（A工務店）:部材別使用本数（F）◆'!I30)</f>
        <v>0</v>
      </c>
      <c r="J30" s="77">
        <f>IF(G30+I30-H30&gt;0,G30+I30-H30,0)</f>
        <v>0</v>
      </c>
      <c r="K30" s="69">
        <f>SUM('◆部材別使用本数（A工務店）:部材別使用本数（F）◆'!J30)</f>
        <v>0</v>
      </c>
      <c r="L30" s="67">
        <f>SUM('◆部材別使用本数（A工務店）:部材別使用本数（F）◆'!K30)</f>
        <v>0</v>
      </c>
    </row>
    <row r="31" spans="1:12" x14ac:dyDescent="0.2">
      <c r="A31" s="67" t="str">
        <f>IF(部材入力表!A29="","",部材入力表!A29)</f>
        <v/>
      </c>
      <c r="B31" s="67" t="str">
        <f>IF(部材入力表!B29="","",部材入力表!B29)</f>
        <v/>
      </c>
      <c r="C31" s="67" t="str">
        <f>IF(部材入力表!C29="","",部材入力表!C29)</f>
        <v/>
      </c>
      <c r="D31" s="73" t="str">
        <f>IF(部材入力表!D29="","",部材入力表!D29)</f>
        <v/>
      </c>
      <c r="E31" s="73" t="str">
        <f>IF(部材入力表!E29="","",部材入力表!E29)</f>
        <v/>
      </c>
      <c r="F31" s="67" t="str">
        <f>IF(部材入力表!F29="","",部材入力表!F29)</f>
        <v/>
      </c>
      <c r="G31" s="114"/>
      <c r="H31" s="114"/>
      <c r="I31" s="68">
        <f>SUM('◆部材別使用本数（A工務店）:部材別使用本数（F）◆'!I31)</f>
        <v>0</v>
      </c>
      <c r="J31" s="77">
        <f t="shared" ref="J31:J34" si="1">IF(G31+I31-H31&gt;0,G31+I31-H31,0)</f>
        <v>0</v>
      </c>
      <c r="K31" s="69">
        <f>SUM('◆部材別使用本数（A工務店）:部材別使用本数（F）◆'!J31)</f>
        <v>0</v>
      </c>
      <c r="L31" s="67">
        <f>SUM('◆部材別使用本数（A工務店）:部材別使用本数（F）◆'!K31)</f>
        <v>0</v>
      </c>
    </row>
    <row r="32" spans="1:12" x14ac:dyDescent="0.2">
      <c r="A32" s="67" t="str">
        <f>IF(部材入力表!A30="","",部材入力表!A30)</f>
        <v/>
      </c>
      <c r="B32" s="67" t="str">
        <f>IF(部材入力表!B30="","",部材入力表!B30)</f>
        <v/>
      </c>
      <c r="C32" s="67" t="str">
        <f>IF(部材入力表!C30="","",部材入力表!C30)</f>
        <v/>
      </c>
      <c r="D32" s="73" t="str">
        <f>IF(部材入力表!D30="","",部材入力表!D30)</f>
        <v/>
      </c>
      <c r="E32" s="73" t="str">
        <f>IF(部材入力表!E30="","",部材入力表!E30)</f>
        <v/>
      </c>
      <c r="F32" s="67" t="str">
        <f>IF(部材入力表!F30="","",部材入力表!F30)</f>
        <v/>
      </c>
      <c r="G32" s="114"/>
      <c r="H32" s="114"/>
      <c r="I32" s="68">
        <f>SUM('◆部材別使用本数（A工務店）:部材別使用本数（F）◆'!I32)</f>
        <v>0</v>
      </c>
      <c r="J32" s="77">
        <f t="shared" si="1"/>
        <v>0</v>
      </c>
      <c r="K32" s="69">
        <f>SUM('◆部材別使用本数（A工務店）:部材別使用本数（F）◆'!J32)</f>
        <v>0</v>
      </c>
      <c r="L32" s="67">
        <f>SUM('◆部材別使用本数（A工務店）:部材別使用本数（F）◆'!K32)</f>
        <v>0</v>
      </c>
    </row>
    <row r="33" spans="1:41" x14ac:dyDescent="0.2">
      <c r="A33" s="67" t="str">
        <f>IF(部材入力表!A31="","",部材入力表!A31)</f>
        <v/>
      </c>
      <c r="B33" s="67" t="str">
        <f>IF(部材入力表!B31="","",部材入力表!B31)</f>
        <v/>
      </c>
      <c r="C33" s="67" t="str">
        <f>IF(部材入力表!C31="","",部材入力表!C31)</f>
        <v/>
      </c>
      <c r="D33" s="73" t="str">
        <f>IF(部材入力表!D31="","",部材入力表!D31)</f>
        <v/>
      </c>
      <c r="E33" s="73" t="str">
        <f>IF(部材入力表!E31="","",部材入力表!E31)</f>
        <v/>
      </c>
      <c r="F33" s="67" t="str">
        <f>IF(部材入力表!F31="","",部材入力表!F31)</f>
        <v/>
      </c>
      <c r="G33" s="114"/>
      <c r="H33" s="114"/>
      <c r="I33" s="68">
        <f>SUM('◆部材別使用本数（A工務店）:部材別使用本数（F）◆'!I33)</f>
        <v>0</v>
      </c>
      <c r="J33" s="77">
        <f t="shared" si="1"/>
        <v>0</v>
      </c>
      <c r="K33" s="69">
        <f>SUM('◆部材別使用本数（A工務店）:部材別使用本数（F）◆'!J33)</f>
        <v>0</v>
      </c>
      <c r="L33" s="67">
        <f>SUM('◆部材別使用本数（A工務店）:部材別使用本数（F）◆'!K33)</f>
        <v>0</v>
      </c>
    </row>
    <row r="34" spans="1:41" ht="13.8" thickBot="1" x14ac:dyDescent="0.25">
      <c r="A34" s="70" t="str">
        <f>IF(部材入力表!A32="","",部材入力表!A32)</f>
        <v/>
      </c>
      <c r="B34" s="70" t="str">
        <f>IF(部材入力表!B32="","",部材入力表!B32)</f>
        <v/>
      </c>
      <c r="C34" s="70" t="str">
        <f>IF(部材入力表!C32="","",部材入力表!C32)</f>
        <v/>
      </c>
      <c r="D34" s="74" t="str">
        <f>IF(部材入力表!D32="","",部材入力表!D32)</f>
        <v/>
      </c>
      <c r="E34" s="74" t="str">
        <f>IF(部材入力表!E32="","",部材入力表!E32)</f>
        <v/>
      </c>
      <c r="F34" s="70" t="str">
        <f>IF(部材入力表!F32="","",部材入力表!F32)</f>
        <v/>
      </c>
      <c r="G34" s="115"/>
      <c r="H34" s="115"/>
      <c r="I34" s="71">
        <f>SUM('◆部材別使用本数（A工務店）:部材別使用本数（F）◆'!I34)</f>
        <v>0</v>
      </c>
      <c r="J34" s="78">
        <f t="shared" si="1"/>
        <v>0</v>
      </c>
      <c r="K34" s="72">
        <f>SUM('◆部材別使用本数（A工務店）:部材別使用本数（F）◆'!J34)</f>
        <v>0</v>
      </c>
      <c r="L34" s="70">
        <f>SUM('◆部材別使用本数（A工務店）:部材別使用本数（F）◆'!K34)</f>
        <v>0</v>
      </c>
    </row>
    <row r="35" spans="1:41" x14ac:dyDescent="0.2">
      <c r="E35" s="4"/>
      <c r="F35" s="4"/>
    </row>
    <row r="36" spans="1:41" ht="19.2" x14ac:dyDescent="0.2">
      <c r="A36" s="13" t="s">
        <v>67</v>
      </c>
      <c r="E36" s="4"/>
      <c r="F36" s="4"/>
      <c r="X36" s="3" t="s">
        <v>15</v>
      </c>
    </row>
    <row r="37" spans="1:41" ht="5.4" customHeight="1" thickBot="1" x14ac:dyDescent="0.25">
      <c r="E37" s="4"/>
      <c r="F37" s="4"/>
    </row>
    <row r="38" spans="1:41" ht="16.2" x14ac:dyDescent="0.2">
      <c r="A38" s="170" t="s">
        <v>14</v>
      </c>
      <c r="B38" s="170"/>
      <c r="C38" s="170"/>
      <c r="D38" s="170"/>
      <c r="E38" s="170"/>
      <c r="F38" s="170"/>
      <c r="H38" s="170" t="s">
        <v>13</v>
      </c>
      <c r="I38" s="170"/>
      <c r="J38" s="170"/>
      <c r="K38" s="170"/>
      <c r="L38" s="170"/>
      <c r="M38" s="170"/>
      <c r="O38" s="170" t="s">
        <v>18</v>
      </c>
      <c r="P38" s="170"/>
      <c r="Q38" s="170"/>
      <c r="R38" s="170"/>
      <c r="S38" s="170"/>
      <c r="T38" s="170"/>
      <c r="V38" s="173" t="s">
        <v>19</v>
      </c>
      <c r="W38" s="174"/>
      <c r="X38" s="174"/>
      <c r="Y38" s="174"/>
      <c r="Z38" s="174"/>
      <c r="AA38" s="175"/>
      <c r="AC38" s="170" t="s">
        <v>20</v>
      </c>
      <c r="AD38" s="170"/>
      <c r="AE38" s="170"/>
      <c r="AF38" s="170"/>
      <c r="AG38" s="170"/>
      <c r="AH38" s="170"/>
      <c r="AJ38" s="170" t="s">
        <v>21</v>
      </c>
      <c r="AK38" s="170"/>
      <c r="AL38" s="170"/>
      <c r="AM38" s="170"/>
      <c r="AN38" s="170"/>
      <c r="AO38" s="170"/>
    </row>
    <row r="39" spans="1:41" x14ac:dyDescent="0.2">
      <c r="A39" s="171" t="s">
        <v>55</v>
      </c>
      <c r="B39" s="171" t="s">
        <v>56</v>
      </c>
      <c r="C39" s="172" t="s">
        <v>11</v>
      </c>
      <c r="D39" s="172"/>
      <c r="E39" s="172"/>
      <c r="F39" s="172"/>
      <c r="H39" s="171" t="s">
        <v>55</v>
      </c>
      <c r="I39" s="171" t="s">
        <v>56</v>
      </c>
      <c r="J39" s="172" t="s">
        <v>11</v>
      </c>
      <c r="K39" s="172"/>
      <c r="L39" s="172"/>
      <c r="M39" s="172"/>
      <c r="O39" s="171" t="s">
        <v>55</v>
      </c>
      <c r="P39" s="171" t="s">
        <v>56</v>
      </c>
      <c r="Q39" s="172" t="s">
        <v>11</v>
      </c>
      <c r="R39" s="172"/>
      <c r="S39" s="172"/>
      <c r="T39" s="172"/>
      <c r="V39" s="176" t="s">
        <v>55</v>
      </c>
      <c r="W39" s="171" t="s">
        <v>56</v>
      </c>
      <c r="X39" s="172" t="s">
        <v>11</v>
      </c>
      <c r="Y39" s="172"/>
      <c r="Z39" s="172"/>
      <c r="AA39" s="177"/>
      <c r="AC39" s="171" t="s">
        <v>55</v>
      </c>
      <c r="AD39" s="171" t="s">
        <v>56</v>
      </c>
      <c r="AE39" s="172" t="s">
        <v>11</v>
      </c>
      <c r="AF39" s="172"/>
      <c r="AG39" s="172"/>
      <c r="AH39" s="172"/>
      <c r="AJ39" s="171" t="s">
        <v>55</v>
      </c>
      <c r="AK39" s="171" t="s">
        <v>56</v>
      </c>
      <c r="AL39" s="172" t="s">
        <v>11</v>
      </c>
      <c r="AM39" s="172"/>
      <c r="AN39" s="172"/>
      <c r="AO39" s="172"/>
    </row>
    <row r="40" spans="1:41" x14ac:dyDescent="0.2">
      <c r="A40" s="171"/>
      <c r="B40" s="171"/>
      <c r="C40" s="41">
        <v>3</v>
      </c>
      <c r="D40" s="42">
        <v>4</v>
      </c>
      <c r="E40" s="42">
        <v>5</v>
      </c>
      <c r="F40" s="43">
        <v>6</v>
      </c>
      <c r="H40" s="171"/>
      <c r="I40" s="171"/>
      <c r="J40" s="41">
        <v>3</v>
      </c>
      <c r="K40" s="42">
        <v>4</v>
      </c>
      <c r="L40" s="42">
        <v>5</v>
      </c>
      <c r="M40" s="43">
        <v>6</v>
      </c>
      <c r="O40" s="171"/>
      <c r="P40" s="171"/>
      <c r="Q40" s="41">
        <v>3</v>
      </c>
      <c r="R40" s="42">
        <v>4</v>
      </c>
      <c r="S40" s="42">
        <v>5</v>
      </c>
      <c r="T40" s="43">
        <v>6</v>
      </c>
      <c r="V40" s="176"/>
      <c r="W40" s="171"/>
      <c r="X40" s="41">
        <v>3</v>
      </c>
      <c r="Y40" s="42">
        <v>4</v>
      </c>
      <c r="Z40" s="42">
        <v>5</v>
      </c>
      <c r="AA40" s="92">
        <v>6</v>
      </c>
      <c r="AC40" s="171"/>
      <c r="AD40" s="171"/>
      <c r="AE40" s="41">
        <v>3</v>
      </c>
      <c r="AF40" s="42">
        <v>4</v>
      </c>
      <c r="AG40" s="42">
        <v>5</v>
      </c>
      <c r="AH40" s="43">
        <v>6</v>
      </c>
      <c r="AJ40" s="171"/>
      <c r="AK40" s="171"/>
      <c r="AL40" s="41">
        <v>3</v>
      </c>
      <c r="AM40" s="42">
        <v>4</v>
      </c>
      <c r="AN40" s="42">
        <v>5</v>
      </c>
      <c r="AO40" s="43">
        <v>6</v>
      </c>
    </row>
    <row r="41" spans="1:41" x14ac:dyDescent="0.2">
      <c r="A41" s="169">
        <v>105</v>
      </c>
      <c r="B41" s="80">
        <v>120</v>
      </c>
      <c r="C41" s="116">
        <v>10</v>
      </c>
      <c r="D41" s="117">
        <v>10</v>
      </c>
      <c r="E41" s="117">
        <v>0</v>
      </c>
      <c r="F41" s="118">
        <v>0</v>
      </c>
      <c r="H41" s="169">
        <v>105</v>
      </c>
      <c r="I41" s="80">
        <v>120</v>
      </c>
      <c r="J41" s="116">
        <v>10</v>
      </c>
      <c r="K41" s="117">
        <v>5</v>
      </c>
      <c r="L41" s="117">
        <v>0</v>
      </c>
      <c r="M41" s="118">
        <v>0</v>
      </c>
      <c r="O41" s="169">
        <v>105</v>
      </c>
      <c r="P41" s="80">
        <v>120</v>
      </c>
      <c r="Q41" s="83">
        <f>SUM('◆部材別使用本数（A工務店）:部材別使用本数（F）◆'!Q41)</f>
        <v>0</v>
      </c>
      <c r="R41" s="84">
        <f>SUM('◆部材別使用本数（A工務店）:部材別使用本数（F）◆'!R41)</f>
        <v>0</v>
      </c>
      <c r="S41" s="84">
        <f>SUM('◆部材別使用本数（A工務店）:部材別使用本数（F）◆'!S41)</f>
        <v>0</v>
      </c>
      <c r="T41" s="85">
        <f>SUM('◆部材別使用本数（A工務店）:部材別使用本数（F）◆'!T41)</f>
        <v>0</v>
      </c>
      <c r="V41" s="178">
        <v>105</v>
      </c>
      <c r="W41" s="80">
        <v>120</v>
      </c>
      <c r="X41" s="125">
        <f>IF(C41+Q41-J41&gt;0,C41+Q41-J41,0)</f>
        <v>0</v>
      </c>
      <c r="Y41" s="126">
        <f t="shared" ref="Y41:Y59" si="2">IF(D41+R41-K41&gt;0,D41+R41-K41,0)</f>
        <v>5</v>
      </c>
      <c r="Z41" s="126">
        <f t="shared" ref="Z41:Z59" si="3">IF(E41+S41-L41&gt;0,E41+S41-L41,0)</f>
        <v>0</v>
      </c>
      <c r="AA41" s="127">
        <f t="shared" ref="AA41:AA59" si="4">IF(F41+T41-M41&gt;0,F41+T41-M41,0)</f>
        <v>0</v>
      </c>
      <c r="AC41" s="169">
        <v>105</v>
      </c>
      <c r="AD41" s="80">
        <v>120</v>
      </c>
      <c r="AE41" s="83">
        <f>SUM('◆部材別使用本数（A工務店）:部材別使用本数（F）◆'!X41)</f>
        <v>0</v>
      </c>
      <c r="AF41" s="84">
        <f>SUM('◆部材別使用本数（A工務店）:部材別使用本数（F）◆'!Y41)</f>
        <v>0</v>
      </c>
      <c r="AG41" s="84">
        <f>SUM('◆部材別使用本数（A工務店）:部材別使用本数（F）◆'!Z41)</f>
        <v>0</v>
      </c>
      <c r="AH41" s="85">
        <f>SUM('◆部材別使用本数（A工務店）:部材別使用本数（F）◆'!AA41)</f>
        <v>0</v>
      </c>
      <c r="AJ41" s="169">
        <v>105</v>
      </c>
      <c r="AK41" s="80">
        <v>120</v>
      </c>
      <c r="AL41" s="83">
        <f>SUM('◆部材別使用本数（A工務店）:部材別使用本数（F）◆'!AE41)</f>
        <v>0</v>
      </c>
      <c r="AM41" s="84">
        <f>SUM('◆部材別使用本数（A工務店）:部材別使用本数（F）◆'!AF41)</f>
        <v>0</v>
      </c>
      <c r="AN41" s="84">
        <f>SUM('◆部材別使用本数（A工務店）:部材別使用本数（F）◆'!AG41)</f>
        <v>0</v>
      </c>
      <c r="AO41" s="85">
        <f>SUM('◆部材別使用本数（A工務店）:部材別使用本数（F）◆'!AH41)</f>
        <v>0</v>
      </c>
    </row>
    <row r="42" spans="1:41" x14ac:dyDescent="0.2">
      <c r="A42" s="169"/>
      <c r="B42" s="81">
        <f>B41+30</f>
        <v>150</v>
      </c>
      <c r="C42" s="119">
        <v>50</v>
      </c>
      <c r="D42" s="120">
        <v>150</v>
      </c>
      <c r="E42" s="120">
        <v>0</v>
      </c>
      <c r="F42" s="121">
        <v>0</v>
      </c>
      <c r="H42" s="169"/>
      <c r="I42" s="81">
        <f>I41+30</f>
        <v>150</v>
      </c>
      <c r="J42" s="119">
        <v>33</v>
      </c>
      <c r="K42" s="120">
        <v>101</v>
      </c>
      <c r="L42" s="120">
        <v>0</v>
      </c>
      <c r="M42" s="121">
        <v>0</v>
      </c>
      <c r="O42" s="169"/>
      <c r="P42" s="81">
        <f>P41+30</f>
        <v>150</v>
      </c>
      <c r="Q42" s="86">
        <f>SUM('◆部材別使用本数（A工務店）:部材別使用本数（F）◆'!Q42)</f>
        <v>21</v>
      </c>
      <c r="R42" s="87">
        <f>SUM('◆部材別使用本数（A工務店）:部材別使用本数（F）◆'!R42)</f>
        <v>63</v>
      </c>
      <c r="S42" s="87">
        <f>SUM('◆部材別使用本数（A工務店）:部材別使用本数（F）◆'!S42)</f>
        <v>0</v>
      </c>
      <c r="T42" s="88">
        <f>SUM('◆部材別使用本数（A工務店）:部材別使用本数（F）◆'!T42)</f>
        <v>2.5</v>
      </c>
      <c r="V42" s="178"/>
      <c r="W42" s="81">
        <f>W41+30</f>
        <v>150</v>
      </c>
      <c r="X42" s="128">
        <f t="shared" ref="X42:X59" si="5">IF(C42+Q42-J42&gt;0,C42+Q42-J42,0)</f>
        <v>38</v>
      </c>
      <c r="Y42" s="129">
        <f t="shared" si="2"/>
        <v>112</v>
      </c>
      <c r="Z42" s="129">
        <f t="shared" si="3"/>
        <v>0</v>
      </c>
      <c r="AA42" s="130">
        <f t="shared" si="4"/>
        <v>2.5</v>
      </c>
      <c r="AC42" s="169"/>
      <c r="AD42" s="81">
        <f>AD41+30</f>
        <v>150</v>
      </c>
      <c r="AE42" s="86">
        <f>SUM('◆部材別使用本数（A工務店）:部材別使用本数（F）◆'!X42)</f>
        <v>11.6</v>
      </c>
      <c r="AF42" s="87">
        <f>SUM('◆部材別使用本数（A工務店）:部材別使用本数（F）◆'!Y42)</f>
        <v>34.799999999999997</v>
      </c>
      <c r="AG42" s="87">
        <f>SUM('◆部材別使用本数（A工務店）:部材別使用本数（F）◆'!Z42)</f>
        <v>0</v>
      </c>
      <c r="AH42" s="88">
        <f>SUM('◆部材別使用本数（A工務店）:部材別使用本数（F）◆'!AA42)</f>
        <v>2</v>
      </c>
      <c r="AJ42" s="169"/>
      <c r="AK42" s="81">
        <f>AK41+30</f>
        <v>150</v>
      </c>
      <c r="AL42" s="86">
        <f>SUM('◆部材別使用本数（A工務店）:部材別使用本数（F）◆'!AE42)</f>
        <v>15.5</v>
      </c>
      <c r="AM42" s="87">
        <f>SUM('◆部材別使用本数（A工務店）:部材別使用本数（F）◆'!AF42)</f>
        <v>46.5</v>
      </c>
      <c r="AN42" s="87">
        <f>SUM('◆部材別使用本数（A工務店）:部材別使用本数（F）◆'!AG42)</f>
        <v>0</v>
      </c>
      <c r="AO42" s="88">
        <f>SUM('◆部材別使用本数（A工務店）:部材別使用本数（F）◆'!AH42)</f>
        <v>1.25</v>
      </c>
    </row>
    <row r="43" spans="1:41" x14ac:dyDescent="0.2">
      <c r="A43" s="169"/>
      <c r="B43" s="81">
        <f t="shared" ref="B43:B50" si="6">B42+30</f>
        <v>180</v>
      </c>
      <c r="C43" s="119">
        <v>50</v>
      </c>
      <c r="D43" s="120">
        <v>180</v>
      </c>
      <c r="E43" s="120">
        <v>0</v>
      </c>
      <c r="F43" s="121">
        <v>5</v>
      </c>
      <c r="H43" s="169"/>
      <c r="I43" s="81">
        <f t="shared" ref="I43:I50" si="7">I42+30</f>
        <v>180</v>
      </c>
      <c r="J43" s="119">
        <v>22</v>
      </c>
      <c r="K43" s="120">
        <v>152</v>
      </c>
      <c r="L43" s="120">
        <v>0</v>
      </c>
      <c r="M43" s="121">
        <v>1</v>
      </c>
      <c r="O43" s="169"/>
      <c r="P43" s="81">
        <f t="shared" ref="P43:P50" si="8">P42+30</f>
        <v>180</v>
      </c>
      <c r="Q43" s="86">
        <f>SUM('◆部材別使用本数（A工務店）:部材別使用本数（F）◆'!Q43)</f>
        <v>21</v>
      </c>
      <c r="R43" s="87">
        <f>SUM('◆部材別使用本数（A工務店）:部材別使用本数（F）◆'!R43)</f>
        <v>80</v>
      </c>
      <c r="S43" s="87">
        <f>SUM('◆部材別使用本数（A工務店）:部材別使用本数（F）◆'!S43)</f>
        <v>0</v>
      </c>
      <c r="T43" s="88">
        <f>SUM('◆部材別使用本数（A工務店）:部材別使用本数（F）◆'!T43)</f>
        <v>5</v>
      </c>
      <c r="V43" s="178"/>
      <c r="W43" s="81">
        <f t="shared" ref="W43:W50" si="9">W42+30</f>
        <v>180</v>
      </c>
      <c r="X43" s="128">
        <f t="shared" si="5"/>
        <v>49</v>
      </c>
      <c r="Y43" s="129">
        <f t="shared" si="2"/>
        <v>108</v>
      </c>
      <c r="Z43" s="129">
        <f t="shared" si="3"/>
        <v>0</v>
      </c>
      <c r="AA43" s="130">
        <f t="shared" si="4"/>
        <v>9</v>
      </c>
      <c r="AC43" s="169"/>
      <c r="AD43" s="81">
        <f t="shared" ref="AD43:AD50" si="10">AD42+30</f>
        <v>180</v>
      </c>
      <c r="AE43" s="86">
        <f>SUM('◆部材別使用本数（A工務店）:部材別使用本数（F）◆'!X43)</f>
        <v>11.6</v>
      </c>
      <c r="AF43" s="87">
        <f>SUM('◆部材別使用本数（A工務店）:部材別使用本数（F）◆'!Y43)</f>
        <v>46</v>
      </c>
      <c r="AG43" s="87">
        <f>SUM('◆部材別使用本数（A工務店）:部材別使用本数（F）◆'!Z43)</f>
        <v>0</v>
      </c>
      <c r="AH43" s="88">
        <f>SUM('◆部材別使用本数（A工務店）:部材別使用本数（F）◆'!AA43)</f>
        <v>2</v>
      </c>
      <c r="AJ43" s="169"/>
      <c r="AK43" s="81">
        <f t="shared" ref="AK43:AK50" si="11">AK42+30</f>
        <v>180</v>
      </c>
      <c r="AL43" s="86">
        <f>SUM('◆部材別使用本数（A工務店）:部材別使用本数（F）◆'!AE43)</f>
        <v>15.5</v>
      </c>
      <c r="AM43" s="87">
        <f>SUM('◆部材別使用本数（A工務店）:部材別使用本数（F）◆'!AF43)</f>
        <v>65</v>
      </c>
      <c r="AN43" s="87">
        <f>SUM('◆部材別使用本数（A工務店）:部材別使用本数（F）◆'!AG43)</f>
        <v>0</v>
      </c>
      <c r="AO43" s="88">
        <f>SUM('◆部材別使用本数（A工務店）:部材別使用本数（F）◆'!AH43)</f>
        <v>2.5</v>
      </c>
    </row>
    <row r="44" spans="1:41" x14ac:dyDescent="0.2">
      <c r="A44" s="169"/>
      <c r="B44" s="81">
        <f t="shared" si="6"/>
        <v>210</v>
      </c>
      <c r="C44" s="119">
        <v>50</v>
      </c>
      <c r="D44" s="120">
        <v>200</v>
      </c>
      <c r="E44" s="120">
        <v>0</v>
      </c>
      <c r="F44" s="121">
        <v>5</v>
      </c>
      <c r="H44" s="169"/>
      <c r="I44" s="81">
        <f t="shared" si="7"/>
        <v>210</v>
      </c>
      <c r="J44" s="119">
        <v>23</v>
      </c>
      <c r="K44" s="120">
        <v>121</v>
      </c>
      <c r="L44" s="120">
        <v>0</v>
      </c>
      <c r="M44" s="121">
        <v>0</v>
      </c>
      <c r="O44" s="169"/>
      <c r="P44" s="81">
        <f t="shared" si="8"/>
        <v>210</v>
      </c>
      <c r="Q44" s="86">
        <f>SUM('◆部材別使用本数（A工務店）:部材別使用本数（F）◆'!Q44)</f>
        <v>25.5</v>
      </c>
      <c r="R44" s="87">
        <f>SUM('◆部材別使用本数（A工務店）:部材別使用本数（F）◆'!R44)</f>
        <v>90</v>
      </c>
      <c r="S44" s="87">
        <f>SUM('◆部材別使用本数（A工務店）:部材別使用本数（F）◆'!S44)</f>
        <v>0</v>
      </c>
      <c r="T44" s="88">
        <f>SUM('◆部材別使用本数（A工務店）:部材別使用本数（F）◆'!T44)</f>
        <v>0</v>
      </c>
      <c r="V44" s="178"/>
      <c r="W44" s="81">
        <f t="shared" si="9"/>
        <v>210</v>
      </c>
      <c r="X44" s="128">
        <f t="shared" si="5"/>
        <v>52.5</v>
      </c>
      <c r="Y44" s="129">
        <f t="shared" si="2"/>
        <v>169</v>
      </c>
      <c r="Z44" s="129">
        <f t="shared" si="3"/>
        <v>0</v>
      </c>
      <c r="AA44" s="130">
        <f t="shared" si="4"/>
        <v>5</v>
      </c>
      <c r="AC44" s="169"/>
      <c r="AD44" s="81">
        <f t="shared" si="10"/>
        <v>210</v>
      </c>
      <c r="AE44" s="86">
        <f>SUM('◆部材別使用本数（A工務店）:部材別使用本数（F）◆'!X44)</f>
        <v>11.8</v>
      </c>
      <c r="AF44" s="87">
        <f>SUM('◆部材別使用本数（A工務店）:部材別使用本数（F）◆'!Y44)</f>
        <v>50</v>
      </c>
      <c r="AG44" s="87">
        <f>SUM('◆部材別使用本数（A工務店）:部材別使用本数（F）◆'!Z44)</f>
        <v>0</v>
      </c>
      <c r="AH44" s="88">
        <f>SUM('◆部材別使用本数（A工務店）:部材別使用本数（F）◆'!AA44)</f>
        <v>0</v>
      </c>
      <c r="AJ44" s="169"/>
      <c r="AK44" s="81">
        <f t="shared" si="11"/>
        <v>210</v>
      </c>
      <c r="AL44" s="86">
        <f>SUM('◆部材別使用本数（A工務店）:部材別使用本数（F）◆'!AE44)</f>
        <v>15.25</v>
      </c>
      <c r="AM44" s="87">
        <f>SUM('◆部材別使用本数（A工務店）:部材別使用本数（F）◆'!AF44)</f>
        <v>70</v>
      </c>
      <c r="AN44" s="87">
        <f>SUM('◆部材別使用本数（A工務店）:部材別使用本数（F）◆'!AG44)</f>
        <v>0</v>
      </c>
      <c r="AO44" s="88">
        <f>SUM('◆部材別使用本数（A工務店）:部材別使用本数（F）◆'!AH44)</f>
        <v>0</v>
      </c>
    </row>
    <row r="45" spans="1:41" x14ac:dyDescent="0.2">
      <c r="A45" s="169"/>
      <c r="B45" s="81">
        <f t="shared" si="6"/>
        <v>240</v>
      </c>
      <c r="C45" s="119">
        <v>50</v>
      </c>
      <c r="D45" s="120">
        <v>100</v>
      </c>
      <c r="E45" s="120">
        <v>0</v>
      </c>
      <c r="F45" s="121">
        <v>5</v>
      </c>
      <c r="H45" s="169"/>
      <c r="I45" s="81">
        <f t="shared" si="7"/>
        <v>240</v>
      </c>
      <c r="J45" s="119">
        <v>21</v>
      </c>
      <c r="K45" s="120">
        <v>89</v>
      </c>
      <c r="L45" s="120">
        <v>0</v>
      </c>
      <c r="M45" s="121">
        <v>5</v>
      </c>
      <c r="O45" s="169"/>
      <c r="P45" s="81">
        <f t="shared" si="8"/>
        <v>240</v>
      </c>
      <c r="Q45" s="86">
        <f>SUM('◆部材別使用本数（A工務店）:部材別使用本数（F）◆'!Q45)</f>
        <v>25.5</v>
      </c>
      <c r="R45" s="87">
        <f>SUM('◆部材別使用本数（A工務店）:部材別使用本数（F）◆'!R45)</f>
        <v>50</v>
      </c>
      <c r="S45" s="87">
        <f>SUM('◆部材別使用本数（A工務店）:部材別使用本数（F）◆'!S45)</f>
        <v>0</v>
      </c>
      <c r="T45" s="88">
        <f>SUM('◆部材別使用本数（A工務店）:部材別使用本数（F）◆'!T45)</f>
        <v>5</v>
      </c>
      <c r="V45" s="178"/>
      <c r="W45" s="81">
        <f t="shared" si="9"/>
        <v>240</v>
      </c>
      <c r="X45" s="128">
        <f t="shared" si="5"/>
        <v>54.5</v>
      </c>
      <c r="Y45" s="129">
        <f t="shared" si="2"/>
        <v>61</v>
      </c>
      <c r="Z45" s="129">
        <f t="shared" si="3"/>
        <v>0</v>
      </c>
      <c r="AA45" s="130">
        <f t="shared" si="4"/>
        <v>5</v>
      </c>
      <c r="AC45" s="169"/>
      <c r="AD45" s="81">
        <f t="shared" si="10"/>
        <v>240</v>
      </c>
      <c r="AE45" s="86">
        <f>SUM('◆部材別使用本数（A工務店）:部材別使用本数（F）◆'!X45)</f>
        <v>11.8</v>
      </c>
      <c r="AF45" s="87">
        <f>SUM('◆部材別使用本数（A工務店）:部材別使用本数（F）◆'!Y45)</f>
        <v>25</v>
      </c>
      <c r="AG45" s="87">
        <f>SUM('◆部材別使用本数（A工務店）:部材別使用本数（F）◆'!Z45)</f>
        <v>0</v>
      </c>
      <c r="AH45" s="88">
        <f>SUM('◆部材別使用本数（A工務店）:部材別使用本数（F）◆'!AA45)</f>
        <v>2</v>
      </c>
      <c r="AJ45" s="169"/>
      <c r="AK45" s="81">
        <f t="shared" si="11"/>
        <v>240</v>
      </c>
      <c r="AL45" s="86">
        <f>SUM('◆部材別使用本数（A工務店）:部材別使用本数（F）◆'!AE45)</f>
        <v>15.25</v>
      </c>
      <c r="AM45" s="87">
        <f>SUM('◆部材別使用本数（A工務店）:部材別使用本数（F）◆'!AF45)</f>
        <v>37.5</v>
      </c>
      <c r="AN45" s="87">
        <f>SUM('◆部材別使用本数（A工務店）:部材別使用本数（F）◆'!AG45)</f>
        <v>0</v>
      </c>
      <c r="AO45" s="88">
        <f>SUM('◆部材別使用本数（A工務店）:部材別使用本数（F）◆'!AH45)</f>
        <v>2.5</v>
      </c>
    </row>
    <row r="46" spans="1:41" x14ac:dyDescent="0.2">
      <c r="A46" s="169"/>
      <c r="B46" s="81">
        <f t="shared" si="6"/>
        <v>270</v>
      </c>
      <c r="C46" s="119">
        <v>5</v>
      </c>
      <c r="D46" s="120">
        <v>50</v>
      </c>
      <c r="E46" s="120">
        <v>0</v>
      </c>
      <c r="F46" s="121">
        <v>5</v>
      </c>
      <c r="H46" s="169"/>
      <c r="I46" s="81">
        <f t="shared" si="7"/>
        <v>270</v>
      </c>
      <c r="J46" s="119">
        <v>0</v>
      </c>
      <c r="K46" s="120">
        <v>55</v>
      </c>
      <c r="L46" s="120">
        <v>0</v>
      </c>
      <c r="M46" s="121">
        <v>0</v>
      </c>
      <c r="O46" s="169"/>
      <c r="P46" s="81">
        <f t="shared" si="8"/>
        <v>270</v>
      </c>
      <c r="Q46" s="86">
        <f>SUM('◆部材別使用本数（A工務店）:部材別使用本数（F）◆'!Q46)</f>
        <v>0</v>
      </c>
      <c r="R46" s="87">
        <f>SUM('◆部材別使用本数（A工務店）:部材別使用本数（F）◆'!R46)</f>
        <v>24</v>
      </c>
      <c r="S46" s="87">
        <f>SUM('◆部材別使用本数（A工務店）:部材別使用本数（F）◆'!S46)</f>
        <v>0</v>
      </c>
      <c r="T46" s="88">
        <f>SUM('◆部材別使用本数（A工務店）:部材別使用本数（F）◆'!T46)</f>
        <v>0</v>
      </c>
      <c r="V46" s="178"/>
      <c r="W46" s="81">
        <f t="shared" si="9"/>
        <v>270</v>
      </c>
      <c r="X46" s="128">
        <f t="shared" si="5"/>
        <v>5</v>
      </c>
      <c r="Y46" s="129">
        <f t="shared" si="2"/>
        <v>19</v>
      </c>
      <c r="Z46" s="129">
        <f t="shared" si="3"/>
        <v>0</v>
      </c>
      <c r="AA46" s="130">
        <f t="shared" si="4"/>
        <v>5</v>
      </c>
      <c r="AC46" s="169"/>
      <c r="AD46" s="81">
        <f t="shared" si="10"/>
        <v>270</v>
      </c>
      <c r="AE46" s="86">
        <f>SUM('◆部材別使用本数（A工務店）:部材別使用本数（F）◆'!X46)</f>
        <v>0</v>
      </c>
      <c r="AF46" s="87">
        <f>SUM('◆部材別使用本数（A工務店）:部材別使用本数（F）◆'!Y46)</f>
        <v>13.399999999999999</v>
      </c>
      <c r="AG46" s="87">
        <f>SUM('◆部材別使用本数（A工務店）:部材別使用本数（F）◆'!Z46)</f>
        <v>0</v>
      </c>
      <c r="AH46" s="88">
        <f>SUM('◆部材別使用本数（A工務店）:部材別使用本数（F）◆'!AA46)</f>
        <v>0</v>
      </c>
      <c r="AJ46" s="169"/>
      <c r="AK46" s="81">
        <f t="shared" si="11"/>
        <v>270</v>
      </c>
      <c r="AL46" s="86">
        <f>SUM('◆部材別使用本数（A工務店）:部材別使用本数（F）◆'!AE46)</f>
        <v>0</v>
      </c>
      <c r="AM46" s="87">
        <f>SUM('◆部材別使用本数（A工務店）:部材別使用本数（F）◆'!AF46)</f>
        <v>19.5</v>
      </c>
      <c r="AN46" s="87">
        <f>SUM('◆部材別使用本数（A工務店）:部材別使用本数（F）◆'!AG46)</f>
        <v>0</v>
      </c>
      <c r="AO46" s="88">
        <f>SUM('◆部材別使用本数（A工務店）:部材別使用本数（F）◆'!AH46)</f>
        <v>0</v>
      </c>
    </row>
    <row r="47" spans="1:41" x14ac:dyDescent="0.2">
      <c r="A47" s="169"/>
      <c r="B47" s="81">
        <f t="shared" si="6"/>
        <v>300</v>
      </c>
      <c r="C47" s="119">
        <v>5</v>
      </c>
      <c r="D47" s="120">
        <v>10</v>
      </c>
      <c r="E47" s="120">
        <v>0</v>
      </c>
      <c r="F47" s="121">
        <v>5</v>
      </c>
      <c r="H47" s="169"/>
      <c r="I47" s="81">
        <f t="shared" si="7"/>
        <v>300</v>
      </c>
      <c r="J47" s="119">
        <v>0</v>
      </c>
      <c r="K47" s="120">
        <v>32</v>
      </c>
      <c r="L47" s="120">
        <v>0</v>
      </c>
      <c r="M47" s="121">
        <v>0</v>
      </c>
      <c r="O47" s="169"/>
      <c r="P47" s="81">
        <f t="shared" si="8"/>
        <v>300</v>
      </c>
      <c r="Q47" s="86">
        <f>SUM('◆部材別使用本数（A工務店）:部材別使用本数（F）◆'!Q47)</f>
        <v>0</v>
      </c>
      <c r="R47" s="87">
        <f>SUM('◆部材別使用本数（A工務店）:部材別使用本数（F）◆'!R47)</f>
        <v>10.5</v>
      </c>
      <c r="S47" s="87">
        <f>SUM('◆部材別使用本数（A工務店）:部材別使用本数（F）◆'!S47)</f>
        <v>0</v>
      </c>
      <c r="T47" s="88">
        <f>SUM('◆部材別使用本数（A工務店）:部材別使用本数（F）◆'!T47)</f>
        <v>0</v>
      </c>
      <c r="V47" s="178"/>
      <c r="W47" s="81">
        <f t="shared" si="9"/>
        <v>300</v>
      </c>
      <c r="X47" s="128">
        <f t="shared" si="5"/>
        <v>5</v>
      </c>
      <c r="Y47" s="129">
        <f t="shared" si="2"/>
        <v>0</v>
      </c>
      <c r="Z47" s="129">
        <f t="shared" si="3"/>
        <v>0</v>
      </c>
      <c r="AA47" s="130">
        <f t="shared" si="4"/>
        <v>5</v>
      </c>
      <c r="AC47" s="169"/>
      <c r="AD47" s="81">
        <f t="shared" si="10"/>
        <v>300</v>
      </c>
      <c r="AE47" s="86">
        <f>SUM('◆部材別使用本数（A工務店）:部材別使用本数（F）◆'!X47)</f>
        <v>0</v>
      </c>
      <c r="AF47" s="87">
        <f>SUM('◆部材別使用本数（A工務店）:部材別使用本数（F）◆'!Y47)</f>
        <v>5.8</v>
      </c>
      <c r="AG47" s="87">
        <f>SUM('◆部材別使用本数（A工務店）:部材別使用本数（F）◆'!Z47)</f>
        <v>0</v>
      </c>
      <c r="AH47" s="88">
        <f>SUM('◆部材別使用本数（A工務店）:部材別使用本数（F）◆'!AA47)</f>
        <v>0</v>
      </c>
      <c r="AJ47" s="169"/>
      <c r="AK47" s="81">
        <f t="shared" si="11"/>
        <v>300</v>
      </c>
      <c r="AL47" s="86">
        <f>SUM('◆部材別使用本数（A工務店）:部材別使用本数（F）◆'!AE47)</f>
        <v>0</v>
      </c>
      <c r="AM47" s="87">
        <f>SUM('◆部材別使用本数（A工務店）:部材別使用本数（F）◆'!AF47)</f>
        <v>7.75</v>
      </c>
      <c r="AN47" s="87">
        <f>SUM('◆部材別使用本数（A工務店）:部材別使用本数（F）◆'!AG47)</f>
        <v>0</v>
      </c>
      <c r="AO47" s="88">
        <f>SUM('◆部材別使用本数（A工務店）:部材別使用本数（F）◆'!AH47)</f>
        <v>0</v>
      </c>
    </row>
    <row r="48" spans="1:41" x14ac:dyDescent="0.2">
      <c r="A48" s="169"/>
      <c r="B48" s="81">
        <f t="shared" si="6"/>
        <v>330</v>
      </c>
      <c r="C48" s="119">
        <v>5</v>
      </c>
      <c r="D48" s="120">
        <v>10</v>
      </c>
      <c r="E48" s="120">
        <v>0</v>
      </c>
      <c r="F48" s="121">
        <v>5</v>
      </c>
      <c r="H48" s="169"/>
      <c r="I48" s="81">
        <f t="shared" si="7"/>
        <v>330</v>
      </c>
      <c r="J48" s="119">
        <v>0</v>
      </c>
      <c r="K48" s="120">
        <v>21</v>
      </c>
      <c r="L48" s="120">
        <v>1</v>
      </c>
      <c r="M48" s="121">
        <v>0</v>
      </c>
      <c r="O48" s="169"/>
      <c r="P48" s="81">
        <f t="shared" si="8"/>
        <v>330</v>
      </c>
      <c r="Q48" s="86">
        <f>SUM('◆部材別使用本数（A工務店）:部材別使用本数（F）◆'!Q48)</f>
        <v>2.5</v>
      </c>
      <c r="R48" s="87">
        <f>SUM('◆部材別使用本数（A工務店）:部材別使用本数（F）◆'!R48)</f>
        <v>10.5</v>
      </c>
      <c r="S48" s="87">
        <f>SUM('◆部材別使用本数（A工務店）:部材別使用本数（F）◆'!S48)</f>
        <v>5</v>
      </c>
      <c r="T48" s="88">
        <f>SUM('◆部材別使用本数（A工務店）:部材別使用本数（F）◆'!T48)</f>
        <v>0</v>
      </c>
      <c r="V48" s="178"/>
      <c r="W48" s="81">
        <f t="shared" si="9"/>
        <v>330</v>
      </c>
      <c r="X48" s="128">
        <f t="shared" si="5"/>
        <v>7.5</v>
      </c>
      <c r="Y48" s="129">
        <f t="shared" si="2"/>
        <v>0</v>
      </c>
      <c r="Z48" s="129">
        <f t="shared" si="3"/>
        <v>4</v>
      </c>
      <c r="AA48" s="130">
        <f t="shared" si="4"/>
        <v>5</v>
      </c>
      <c r="AC48" s="169"/>
      <c r="AD48" s="81">
        <f t="shared" si="10"/>
        <v>330</v>
      </c>
      <c r="AE48" s="86">
        <f>SUM('◆部材別使用本数（A工務店）:部材別使用本数（F）◆'!X48)</f>
        <v>2</v>
      </c>
      <c r="AF48" s="87">
        <f>SUM('◆部材別使用本数（A工務店）:部材別使用本数（F）◆'!Y48)</f>
        <v>5.8</v>
      </c>
      <c r="AG48" s="87">
        <f>SUM('◆部材別使用本数（A工務店）:部材別使用本数（F）◆'!Z48)</f>
        <v>2</v>
      </c>
      <c r="AH48" s="88">
        <f>SUM('◆部材別使用本数（A工務店）:部材別使用本数（F）◆'!AA48)</f>
        <v>0</v>
      </c>
      <c r="AJ48" s="169"/>
      <c r="AK48" s="81">
        <f t="shared" si="11"/>
        <v>330</v>
      </c>
      <c r="AL48" s="86">
        <f>SUM('◆部材別使用本数（A工務店）:部材別使用本数（F）◆'!AE48)</f>
        <v>1.25</v>
      </c>
      <c r="AM48" s="87">
        <f>SUM('◆部材別使用本数（A工務店）:部材別使用本数（F）◆'!AF48)</f>
        <v>7.75</v>
      </c>
      <c r="AN48" s="87">
        <f>SUM('◆部材別使用本数（A工務店）:部材別使用本数（F）◆'!AG48)</f>
        <v>2.5</v>
      </c>
      <c r="AO48" s="88">
        <f>SUM('◆部材別使用本数（A工務店）:部材別使用本数（F）◆'!AH48)</f>
        <v>0</v>
      </c>
    </row>
    <row r="49" spans="1:41" x14ac:dyDescent="0.2">
      <c r="A49" s="169"/>
      <c r="B49" s="81">
        <f t="shared" si="6"/>
        <v>360</v>
      </c>
      <c r="C49" s="119">
        <v>0</v>
      </c>
      <c r="D49" s="120">
        <v>10</v>
      </c>
      <c r="E49" s="120">
        <v>5</v>
      </c>
      <c r="F49" s="121">
        <v>10</v>
      </c>
      <c r="H49" s="169"/>
      <c r="I49" s="81">
        <f t="shared" si="7"/>
        <v>360</v>
      </c>
      <c r="J49" s="119">
        <v>1</v>
      </c>
      <c r="K49" s="120">
        <v>9</v>
      </c>
      <c r="L49" s="120">
        <v>0</v>
      </c>
      <c r="M49" s="121">
        <v>10</v>
      </c>
      <c r="O49" s="169"/>
      <c r="P49" s="81">
        <f t="shared" si="8"/>
        <v>360</v>
      </c>
      <c r="Q49" s="86">
        <f>SUM('◆部材別使用本数（A工務店）:部材別使用本数（F）◆'!Q49)</f>
        <v>0</v>
      </c>
      <c r="R49" s="87">
        <f>SUM('◆部材別使用本数（A工務店）:部材別使用本数（F）◆'!R49)</f>
        <v>5</v>
      </c>
      <c r="S49" s="87">
        <f>SUM('◆部材別使用本数（A工務店）:部材別使用本数（F）◆'!S49)</f>
        <v>0</v>
      </c>
      <c r="T49" s="88">
        <f>SUM('◆部材別使用本数（A工務店）:部材別使用本数（F）◆'!T49)</f>
        <v>8</v>
      </c>
      <c r="V49" s="178"/>
      <c r="W49" s="81">
        <f t="shared" si="9"/>
        <v>360</v>
      </c>
      <c r="X49" s="128">
        <f t="shared" si="5"/>
        <v>0</v>
      </c>
      <c r="Y49" s="129">
        <f t="shared" si="2"/>
        <v>6</v>
      </c>
      <c r="Z49" s="129">
        <f t="shared" si="3"/>
        <v>5</v>
      </c>
      <c r="AA49" s="130">
        <f t="shared" si="4"/>
        <v>8</v>
      </c>
      <c r="AC49" s="169"/>
      <c r="AD49" s="81">
        <f t="shared" si="10"/>
        <v>360</v>
      </c>
      <c r="AE49" s="86">
        <f>SUM('◆部材別使用本数（A工務店）:部材別使用本数（F）◆'!X49)</f>
        <v>0</v>
      </c>
      <c r="AF49" s="87">
        <f>SUM('◆部材別使用本数（A工務店）:部材別使用本数（F）◆'!Y49)</f>
        <v>2</v>
      </c>
      <c r="AG49" s="87">
        <f>SUM('◆部材別使用本数（A工務店）:部材別使用本数（F）◆'!Z49)</f>
        <v>0</v>
      </c>
      <c r="AH49" s="88">
        <f>SUM('◆部材別使用本数（A工務店）:部材別使用本数（F）◆'!AA49)</f>
        <v>3.8</v>
      </c>
      <c r="AJ49" s="169"/>
      <c r="AK49" s="81">
        <f t="shared" si="11"/>
        <v>360</v>
      </c>
      <c r="AL49" s="86">
        <f>SUM('◆部材別使用本数（A工務店）:部材別使用本数（F）◆'!AE49)</f>
        <v>0</v>
      </c>
      <c r="AM49" s="87">
        <f>SUM('◆部材別使用本数（A工務店）:部材別使用本数（F）◆'!AF49)</f>
        <v>2.5</v>
      </c>
      <c r="AN49" s="87">
        <f>SUM('◆部材別使用本数（A工務店）:部材別使用本数（F）◆'!AG49)</f>
        <v>0</v>
      </c>
      <c r="AO49" s="88">
        <f>SUM('◆部材別使用本数（A工務店）:部材別使用本数（F）◆'!AH49)</f>
        <v>6.5</v>
      </c>
    </row>
    <row r="50" spans="1:41" x14ac:dyDescent="0.2">
      <c r="A50" s="169"/>
      <c r="B50" s="82">
        <f t="shared" si="6"/>
        <v>390</v>
      </c>
      <c r="C50" s="122">
        <v>0</v>
      </c>
      <c r="D50" s="123">
        <v>10</v>
      </c>
      <c r="E50" s="123">
        <v>5</v>
      </c>
      <c r="F50" s="124">
        <v>10</v>
      </c>
      <c r="H50" s="169"/>
      <c r="I50" s="82">
        <f t="shared" si="7"/>
        <v>390</v>
      </c>
      <c r="J50" s="122">
        <v>0</v>
      </c>
      <c r="K50" s="123">
        <v>5</v>
      </c>
      <c r="L50" s="123">
        <v>0</v>
      </c>
      <c r="M50" s="124">
        <v>15</v>
      </c>
      <c r="O50" s="169"/>
      <c r="P50" s="82">
        <f t="shared" si="8"/>
        <v>390</v>
      </c>
      <c r="Q50" s="89">
        <f>SUM('◆部材別使用本数（A工務店）:部材別使用本数（F）◆'!Q50)</f>
        <v>0</v>
      </c>
      <c r="R50" s="90">
        <f>SUM('◆部材別使用本数（A工務店）:部材別使用本数（F）◆'!R50)</f>
        <v>0</v>
      </c>
      <c r="S50" s="90">
        <f>SUM('◆部材別使用本数（A工務店）:部材別使用本数（F）◆'!S50)</f>
        <v>0</v>
      </c>
      <c r="T50" s="91">
        <f>SUM('◆部材別使用本数（A工務店）:部材別使用本数（F）◆'!T50)</f>
        <v>10.5</v>
      </c>
      <c r="V50" s="178"/>
      <c r="W50" s="82">
        <f t="shared" si="9"/>
        <v>390</v>
      </c>
      <c r="X50" s="131">
        <f t="shared" si="5"/>
        <v>0</v>
      </c>
      <c r="Y50" s="132">
        <f t="shared" si="2"/>
        <v>5</v>
      </c>
      <c r="Z50" s="132">
        <f t="shared" si="3"/>
        <v>5</v>
      </c>
      <c r="AA50" s="133">
        <f t="shared" si="4"/>
        <v>5.5</v>
      </c>
      <c r="AC50" s="169"/>
      <c r="AD50" s="82">
        <f t="shared" si="10"/>
        <v>390</v>
      </c>
      <c r="AE50" s="89">
        <f>SUM('◆部材別使用本数（A工務店）:部材別使用本数（F）◆'!X50)</f>
        <v>0</v>
      </c>
      <c r="AF50" s="90">
        <f>SUM('◆部材別使用本数（A工務店）:部材別使用本数（F）◆'!Y50)</f>
        <v>0</v>
      </c>
      <c r="AG50" s="90">
        <f>SUM('◆部材別使用本数（A工務店）:部材別使用本数（F）◆'!Z50)</f>
        <v>0</v>
      </c>
      <c r="AH50" s="91">
        <f>SUM('◆部材別使用本数（A工務店）:部材別使用本数（F）◆'!AA50)</f>
        <v>5.8</v>
      </c>
      <c r="AJ50" s="169"/>
      <c r="AK50" s="82">
        <f t="shared" si="11"/>
        <v>390</v>
      </c>
      <c r="AL50" s="89">
        <f>SUM('◆部材別使用本数（A工務店）:部材別使用本数（F）◆'!AE50)</f>
        <v>0</v>
      </c>
      <c r="AM50" s="90">
        <f>SUM('◆部材別使用本数（A工務店）:部材別使用本数（F）◆'!AF50)</f>
        <v>0</v>
      </c>
      <c r="AN50" s="90">
        <f>SUM('◆部材別使用本数（A工務店）:部材別使用本数（F）◆'!AG50)</f>
        <v>0</v>
      </c>
      <c r="AO50" s="91">
        <f>SUM('◆部材別使用本数（A工務店）:部材別使用本数（F）◆'!AH50)</f>
        <v>7.75</v>
      </c>
    </row>
    <row r="51" spans="1:41" x14ac:dyDescent="0.2">
      <c r="A51" s="169">
        <v>120</v>
      </c>
      <c r="B51" s="80">
        <v>150</v>
      </c>
      <c r="C51" s="116">
        <v>10</v>
      </c>
      <c r="D51" s="117">
        <v>30</v>
      </c>
      <c r="E51" s="117">
        <v>0</v>
      </c>
      <c r="F51" s="118">
        <v>0</v>
      </c>
      <c r="H51" s="169">
        <v>120</v>
      </c>
      <c r="I51" s="80">
        <v>150</v>
      </c>
      <c r="J51" s="116">
        <v>15</v>
      </c>
      <c r="K51" s="117">
        <v>17</v>
      </c>
      <c r="L51" s="117">
        <v>0</v>
      </c>
      <c r="M51" s="118">
        <v>0</v>
      </c>
      <c r="O51" s="169">
        <v>120</v>
      </c>
      <c r="P51" s="80">
        <v>150</v>
      </c>
      <c r="Q51" s="83">
        <f>SUM('◆部材別使用本数（A工務店）:部材別使用本数（F）◆'!Q51)</f>
        <v>4</v>
      </c>
      <c r="R51" s="84">
        <f>SUM('◆部材別使用本数（A工務店）:部材別使用本数（F）◆'!R51)</f>
        <v>12</v>
      </c>
      <c r="S51" s="84">
        <f>SUM('◆部材別使用本数（A工務店）:部材別使用本数（F）◆'!S51)</f>
        <v>0</v>
      </c>
      <c r="T51" s="85">
        <f>SUM('◆部材別使用本数（A工務店）:部材別使用本数（F）◆'!T51)</f>
        <v>0</v>
      </c>
      <c r="V51" s="178">
        <v>120</v>
      </c>
      <c r="W51" s="80">
        <v>150</v>
      </c>
      <c r="X51" s="125">
        <f t="shared" si="5"/>
        <v>0</v>
      </c>
      <c r="Y51" s="126">
        <f t="shared" si="2"/>
        <v>25</v>
      </c>
      <c r="Z51" s="126">
        <f t="shared" si="3"/>
        <v>0</v>
      </c>
      <c r="AA51" s="127">
        <f t="shared" si="4"/>
        <v>0</v>
      </c>
      <c r="AC51" s="169">
        <v>120</v>
      </c>
      <c r="AD51" s="80">
        <v>150</v>
      </c>
      <c r="AE51" s="83">
        <f>SUM('◆部材別使用本数（A工務店）:部材別使用本数（F）◆'!X51)</f>
        <v>0</v>
      </c>
      <c r="AF51" s="84">
        <f>SUM('◆部材別使用本数（A工務店）:部材別使用本数（F）◆'!Y51)</f>
        <v>0</v>
      </c>
      <c r="AG51" s="84">
        <f>SUM('◆部材別使用本数（A工務店）:部材別使用本数（F）◆'!Z51)</f>
        <v>0</v>
      </c>
      <c r="AH51" s="85">
        <f>SUM('◆部材別使用本数（A工務店）:部材別使用本数（F）◆'!AA51)</f>
        <v>0</v>
      </c>
      <c r="AJ51" s="169">
        <v>120</v>
      </c>
      <c r="AK51" s="80">
        <v>150</v>
      </c>
      <c r="AL51" s="83">
        <f>SUM('◆部材別使用本数（A工務店）:部材別使用本数（F）◆'!AE51)</f>
        <v>4.5</v>
      </c>
      <c r="AM51" s="84">
        <f>SUM('◆部材別使用本数（A工務店）:部材別使用本数（F）◆'!AF51)</f>
        <v>13.5</v>
      </c>
      <c r="AN51" s="84">
        <f>SUM('◆部材別使用本数（A工務店）:部材別使用本数（F）◆'!AG51)</f>
        <v>0</v>
      </c>
      <c r="AO51" s="85">
        <f>SUM('◆部材別使用本数（A工務店）:部材別使用本数（F）◆'!AH51)</f>
        <v>0</v>
      </c>
    </row>
    <row r="52" spans="1:41" x14ac:dyDescent="0.2">
      <c r="A52" s="169"/>
      <c r="B52" s="81">
        <f t="shared" ref="B52:B59" si="12">B51+30</f>
        <v>180</v>
      </c>
      <c r="C52" s="119">
        <v>10</v>
      </c>
      <c r="D52" s="120">
        <v>30</v>
      </c>
      <c r="E52" s="120">
        <v>0</v>
      </c>
      <c r="F52" s="121">
        <v>5</v>
      </c>
      <c r="H52" s="169"/>
      <c r="I52" s="81">
        <f t="shared" ref="I52:I59" si="13">I51+30</f>
        <v>180</v>
      </c>
      <c r="J52" s="119">
        <v>10</v>
      </c>
      <c r="K52" s="120">
        <v>18</v>
      </c>
      <c r="L52" s="120">
        <v>0</v>
      </c>
      <c r="M52" s="121">
        <v>1</v>
      </c>
      <c r="O52" s="169"/>
      <c r="P52" s="81">
        <f t="shared" ref="P52:P59" si="14">P51+30</f>
        <v>180</v>
      </c>
      <c r="Q52" s="86">
        <f>SUM('◆部材別使用本数（A工務店）:部材別使用本数（F）◆'!Q52)</f>
        <v>4</v>
      </c>
      <c r="R52" s="87">
        <f>SUM('◆部材別使用本数（A工務店）:部材別使用本数（F）◆'!R52)</f>
        <v>12</v>
      </c>
      <c r="S52" s="87">
        <f>SUM('◆部材別使用本数（A工務店）:部材別使用本数（F）◆'!S52)</f>
        <v>0</v>
      </c>
      <c r="T52" s="88">
        <f>SUM('◆部材別使用本数（A工務店）:部材別使用本数（F）◆'!T52)</f>
        <v>2</v>
      </c>
      <c r="V52" s="178"/>
      <c r="W52" s="81">
        <f t="shared" ref="W52:W59" si="15">W51+30</f>
        <v>180</v>
      </c>
      <c r="X52" s="128">
        <f t="shared" si="5"/>
        <v>4</v>
      </c>
      <c r="Y52" s="129">
        <f t="shared" si="2"/>
        <v>24</v>
      </c>
      <c r="Z52" s="129">
        <f t="shared" si="3"/>
        <v>0</v>
      </c>
      <c r="AA52" s="130">
        <f t="shared" si="4"/>
        <v>6</v>
      </c>
      <c r="AC52" s="169"/>
      <c r="AD52" s="81">
        <f t="shared" ref="AD52:AD59" si="16">AD51+30</f>
        <v>180</v>
      </c>
      <c r="AE52" s="86">
        <f>SUM('◆部材別使用本数（A工務店）:部材別使用本数（F）◆'!X52)</f>
        <v>0</v>
      </c>
      <c r="AF52" s="87">
        <f>SUM('◆部材別使用本数（A工務店）:部材別使用本数（F）◆'!Y52)</f>
        <v>0</v>
      </c>
      <c r="AG52" s="87">
        <f>SUM('◆部材別使用本数（A工務店）:部材別使用本数（F）◆'!Z52)</f>
        <v>0</v>
      </c>
      <c r="AH52" s="88">
        <f>SUM('◆部材別使用本数（A工務店）:部材別使用本数（F）◆'!AA52)</f>
        <v>0</v>
      </c>
      <c r="AJ52" s="169"/>
      <c r="AK52" s="81">
        <f t="shared" ref="AK52:AK59" si="17">AK51+30</f>
        <v>180</v>
      </c>
      <c r="AL52" s="86">
        <f>SUM('◆部材別使用本数（A工務店）:部材別使用本数（F）◆'!AE52)</f>
        <v>4.5</v>
      </c>
      <c r="AM52" s="87">
        <f>SUM('◆部材別使用本数（A工務店）:部材別使用本数（F）◆'!AF52)</f>
        <v>13.5</v>
      </c>
      <c r="AN52" s="87">
        <f>SUM('◆部材別使用本数（A工務店）:部材別使用本数（F）◆'!AG52)</f>
        <v>0</v>
      </c>
      <c r="AO52" s="88">
        <f>SUM('◆部材別使用本数（A工務店）:部材別使用本数（F）◆'!AH52)</f>
        <v>2.25</v>
      </c>
    </row>
    <row r="53" spans="1:41" x14ac:dyDescent="0.2">
      <c r="A53" s="169"/>
      <c r="B53" s="81">
        <f t="shared" si="12"/>
        <v>210</v>
      </c>
      <c r="C53" s="119">
        <v>10</v>
      </c>
      <c r="D53" s="120">
        <v>40</v>
      </c>
      <c r="E53" s="120">
        <v>0</v>
      </c>
      <c r="F53" s="121">
        <v>5</v>
      </c>
      <c r="H53" s="169"/>
      <c r="I53" s="81">
        <f t="shared" si="13"/>
        <v>210</v>
      </c>
      <c r="J53" s="119">
        <v>10</v>
      </c>
      <c r="K53" s="120">
        <v>45</v>
      </c>
      <c r="L53" s="120">
        <v>0</v>
      </c>
      <c r="M53" s="121">
        <v>0</v>
      </c>
      <c r="O53" s="169"/>
      <c r="P53" s="81">
        <f t="shared" si="14"/>
        <v>210</v>
      </c>
      <c r="Q53" s="86">
        <f>SUM('◆部材別使用本数（A工務店）:部材別使用本数（F）◆'!Q53)</f>
        <v>2</v>
      </c>
      <c r="R53" s="87">
        <f>SUM('◆部材別使用本数（A工務店）:部材別使用本数（F）◆'!R53)</f>
        <v>16</v>
      </c>
      <c r="S53" s="87">
        <f>SUM('◆部材別使用本数（A工務店）:部材別使用本数（F）◆'!S53)</f>
        <v>0</v>
      </c>
      <c r="T53" s="88">
        <f>SUM('◆部材別使用本数（A工務店）:部材別使用本数（F）◆'!T53)</f>
        <v>0</v>
      </c>
      <c r="V53" s="178"/>
      <c r="W53" s="81">
        <f t="shared" si="15"/>
        <v>210</v>
      </c>
      <c r="X53" s="128">
        <f t="shared" si="5"/>
        <v>2</v>
      </c>
      <c r="Y53" s="129">
        <f t="shared" si="2"/>
        <v>11</v>
      </c>
      <c r="Z53" s="129">
        <f t="shared" si="3"/>
        <v>0</v>
      </c>
      <c r="AA53" s="130">
        <f t="shared" si="4"/>
        <v>5</v>
      </c>
      <c r="AC53" s="169"/>
      <c r="AD53" s="81">
        <f t="shared" si="16"/>
        <v>210</v>
      </c>
      <c r="AE53" s="86">
        <f>SUM('◆部材別使用本数（A工務店）:部材別使用本数（F）◆'!X53)</f>
        <v>0</v>
      </c>
      <c r="AF53" s="87">
        <f>SUM('◆部材別使用本数（A工務店）:部材別使用本数（F）◆'!Y53)</f>
        <v>0</v>
      </c>
      <c r="AG53" s="87">
        <f>SUM('◆部材別使用本数（A工務店）:部材別使用本数（F）◆'!Z53)</f>
        <v>0</v>
      </c>
      <c r="AH53" s="88">
        <f>SUM('◆部材別使用本数（A工務店）:部材別使用本数（F）◆'!AA53)</f>
        <v>0</v>
      </c>
      <c r="AJ53" s="169"/>
      <c r="AK53" s="81">
        <f t="shared" si="17"/>
        <v>210</v>
      </c>
      <c r="AL53" s="86">
        <f>SUM('◆部材別使用本数（A工務店）:部材別使用本数（F）◆'!AE53)</f>
        <v>2.25</v>
      </c>
      <c r="AM53" s="87">
        <f>SUM('◆部材別使用本数（A工務店）:部材別使用本数（F）◆'!AF53)</f>
        <v>18</v>
      </c>
      <c r="AN53" s="87">
        <f>SUM('◆部材別使用本数（A工務店）:部材別使用本数（F）◆'!AG53)</f>
        <v>0</v>
      </c>
      <c r="AO53" s="88">
        <f>SUM('◆部材別使用本数（A工務店）:部材別使用本数（F）◆'!AH53)</f>
        <v>0</v>
      </c>
    </row>
    <row r="54" spans="1:41" x14ac:dyDescent="0.2">
      <c r="A54" s="169"/>
      <c r="B54" s="81">
        <f t="shared" si="12"/>
        <v>240</v>
      </c>
      <c r="C54" s="119">
        <v>10</v>
      </c>
      <c r="D54" s="120">
        <v>20</v>
      </c>
      <c r="E54" s="120">
        <v>0</v>
      </c>
      <c r="F54" s="121">
        <v>5</v>
      </c>
      <c r="H54" s="169"/>
      <c r="I54" s="81">
        <f t="shared" si="13"/>
        <v>240</v>
      </c>
      <c r="J54" s="119">
        <v>8</v>
      </c>
      <c r="K54" s="120">
        <v>50</v>
      </c>
      <c r="L54" s="120">
        <v>0</v>
      </c>
      <c r="M54" s="121">
        <v>0</v>
      </c>
      <c r="O54" s="169"/>
      <c r="P54" s="81">
        <f t="shared" si="14"/>
        <v>240</v>
      </c>
      <c r="Q54" s="86">
        <f>SUM('◆部材別使用本数（A工務店）:部材別使用本数（F）◆'!Q54)</f>
        <v>2</v>
      </c>
      <c r="R54" s="87">
        <f>SUM('◆部材別使用本数（A工務店）:部材別使用本数（F）◆'!R54)</f>
        <v>10</v>
      </c>
      <c r="S54" s="87">
        <f>SUM('◆部材別使用本数（A工務店）:部材別使用本数（F）◆'!S54)</f>
        <v>0</v>
      </c>
      <c r="T54" s="88">
        <f>SUM('◆部材別使用本数（A工務店）:部材別使用本数（F）◆'!T54)</f>
        <v>2</v>
      </c>
      <c r="V54" s="178"/>
      <c r="W54" s="81">
        <f t="shared" si="15"/>
        <v>240</v>
      </c>
      <c r="X54" s="128">
        <f t="shared" si="5"/>
        <v>4</v>
      </c>
      <c r="Y54" s="129">
        <f t="shared" si="2"/>
        <v>0</v>
      </c>
      <c r="Z54" s="129">
        <f t="shared" si="3"/>
        <v>0</v>
      </c>
      <c r="AA54" s="130">
        <f t="shared" si="4"/>
        <v>7</v>
      </c>
      <c r="AC54" s="169"/>
      <c r="AD54" s="81">
        <f t="shared" si="16"/>
        <v>240</v>
      </c>
      <c r="AE54" s="86">
        <f>SUM('◆部材別使用本数（A工務店）:部材別使用本数（F）◆'!X54)</f>
        <v>0</v>
      </c>
      <c r="AF54" s="87">
        <f>SUM('◆部材別使用本数（A工務店）:部材別使用本数（F）◆'!Y54)</f>
        <v>0</v>
      </c>
      <c r="AG54" s="87">
        <f>SUM('◆部材別使用本数（A工務店）:部材別使用本数（F）◆'!Z54)</f>
        <v>0</v>
      </c>
      <c r="AH54" s="88">
        <f>SUM('◆部材別使用本数（A工務店）:部材別使用本数（F）◆'!AA54)</f>
        <v>0</v>
      </c>
      <c r="AJ54" s="169"/>
      <c r="AK54" s="81">
        <f t="shared" si="17"/>
        <v>240</v>
      </c>
      <c r="AL54" s="86">
        <f>SUM('◆部材別使用本数（A工務店）:部材別使用本数（F）◆'!AE54)</f>
        <v>2.25</v>
      </c>
      <c r="AM54" s="87">
        <f>SUM('◆部材別使用本数（A工務店）:部材別使用本数（F）◆'!AF54)</f>
        <v>11.25</v>
      </c>
      <c r="AN54" s="87">
        <f>SUM('◆部材別使用本数（A工務店）:部材別使用本数（F）◆'!AG54)</f>
        <v>0</v>
      </c>
      <c r="AO54" s="88">
        <f>SUM('◆部材別使用本数（A工務店）:部材別使用本数（F）◆'!AH54)</f>
        <v>2.25</v>
      </c>
    </row>
    <row r="55" spans="1:41" x14ac:dyDescent="0.2">
      <c r="A55" s="169"/>
      <c r="B55" s="81">
        <f t="shared" si="12"/>
        <v>270</v>
      </c>
      <c r="C55" s="119">
        <v>5</v>
      </c>
      <c r="D55" s="120">
        <v>10</v>
      </c>
      <c r="E55" s="120">
        <v>0</v>
      </c>
      <c r="F55" s="121">
        <v>5</v>
      </c>
      <c r="H55" s="169"/>
      <c r="I55" s="81">
        <f t="shared" si="13"/>
        <v>270</v>
      </c>
      <c r="J55" s="119">
        <v>0</v>
      </c>
      <c r="K55" s="120">
        <v>15</v>
      </c>
      <c r="L55" s="120">
        <v>0</v>
      </c>
      <c r="M55" s="121">
        <v>0</v>
      </c>
      <c r="O55" s="169"/>
      <c r="P55" s="81">
        <f t="shared" si="14"/>
        <v>270</v>
      </c>
      <c r="Q55" s="86">
        <f>SUM('◆部材別使用本数（A工務店）:部材別使用本数（F）◆'!Q55)</f>
        <v>0</v>
      </c>
      <c r="R55" s="87">
        <f>SUM('◆部材別使用本数（A工務店）:部材別使用本数（F）◆'!R55)</f>
        <v>4</v>
      </c>
      <c r="S55" s="87">
        <f>SUM('◆部材別使用本数（A工務店）:部材別使用本数（F）◆'!S55)</f>
        <v>0</v>
      </c>
      <c r="T55" s="88">
        <f>SUM('◆部材別使用本数（A工務店）:部材別使用本数（F）◆'!T55)</f>
        <v>0</v>
      </c>
      <c r="V55" s="178"/>
      <c r="W55" s="81">
        <f t="shared" si="15"/>
        <v>270</v>
      </c>
      <c r="X55" s="128">
        <f t="shared" si="5"/>
        <v>5</v>
      </c>
      <c r="Y55" s="129">
        <f t="shared" si="2"/>
        <v>0</v>
      </c>
      <c r="Z55" s="129">
        <f t="shared" si="3"/>
        <v>0</v>
      </c>
      <c r="AA55" s="130">
        <f t="shared" si="4"/>
        <v>5</v>
      </c>
      <c r="AC55" s="169"/>
      <c r="AD55" s="81">
        <f t="shared" si="16"/>
        <v>270</v>
      </c>
      <c r="AE55" s="86">
        <f>SUM('◆部材別使用本数（A工務店）:部材別使用本数（F）◆'!X55)</f>
        <v>0</v>
      </c>
      <c r="AF55" s="87">
        <f>SUM('◆部材別使用本数（A工務店）:部材別使用本数（F）◆'!Y55)</f>
        <v>0</v>
      </c>
      <c r="AG55" s="87">
        <f>SUM('◆部材別使用本数（A工務店）:部材別使用本数（F）◆'!Z55)</f>
        <v>0</v>
      </c>
      <c r="AH55" s="88">
        <f>SUM('◆部材別使用本数（A工務店）:部材別使用本数（F）◆'!AA55)</f>
        <v>0</v>
      </c>
      <c r="AJ55" s="169"/>
      <c r="AK55" s="81">
        <f t="shared" si="17"/>
        <v>270</v>
      </c>
      <c r="AL55" s="86">
        <f>SUM('◆部材別使用本数（A工務店）:部材別使用本数（F）◆'!AE55)</f>
        <v>0</v>
      </c>
      <c r="AM55" s="87">
        <f>SUM('◆部材別使用本数（A工務店）:部材別使用本数（F）◆'!AF55)</f>
        <v>4.5</v>
      </c>
      <c r="AN55" s="87">
        <f>SUM('◆部材別使用本数（A工務店）:部材別使用本数（F）◆'!AG55)</f>
        <v>0</v>
      </c>
      <c r="AO55" s="88">
        <f>SUM('◆部材別使用本数（A工務店）:部材別使用本数（F）◆'!AH55)</f>
        <v>0</v>
      </c>
    </row>
    <row r="56" spans="1:41" x14ac:dyDescent="0.2">
      <c r="A56" s="169"/>
      <c r="B56" s="81">
        <f t="shared" si="12"/>
        <v>300</v>
      </c>
      <c r="C56" s="119">
        <v>5</v>
      </c>
      <c r="D56" s="120">
        <v>10</v>
      </c>
      <c r="E56" s="120">
        <v>0</v>
      </c>
      <c r="F56" s="121">
        <v>5</v>
      </c>
      <c r="H56" s="169"/>
      <c r="I56" s="81">
        <f t="shared" si="13"/>
        <v>300</v>
      </c>
      <c r="J56" s="119">
        <v>0</v>
      </c>
      <c r="K56" s="120">
        <v>10</v>
      </c>
      <c r="L56" s="120">
        <v>0</v>
      </c>
      <c r="M56" s="121">
        <v>0</v>
      </c>
      <c r="O56" s="169"/>
      <c r="P56" s="81">
        <f t="shared" si="14"/>
        <v>300</v>
      </c>
      <c r="Q56" s="86">
        <f>SUM('◆部材別使用本数（A工務店）:部材別使用本数（F）◆'!Q56)</f>
        <v>0</v>
      </c>
      <c r="R56" s="87">
        <f>SUM('◆部材別使用本数（A工務店）:部材別使用本数（F）◆'!R56)</f>
        <v>2</v>
      </c>
      <c r="S56" s="87">
        <f>SUM('◆部材別使用本数（A工務店）:部材別使用本数（F）◆'!S56)</f>
        <v>0</v>
      </c>
      <c r="T56" s="88">
        <f>SUM('◆部材別使用本数（A工務店）:部材別使用本数（F）◆'!T56)</f>
        <v>0</v>
      </c>
      <c r="V56" s="178"/>
      <c r="W56" s="81">
        <f t="shared" si="15"/>
        <v>300</v>
      </c>
      <c r="X56" s="128">
        <f t="shared" si="5"/>
        <v>5</v>
      </c>
      <c r="Y56" s="129">
        <f t="shared" si="2"/>
        <v>2</v>
      </c>
      <c r="Z56" s="129">
        <f t="shared" si="3"/>
        <v>0</v>
      </c>
      <c r="AA56" s="130">
        <f t="shared" si="4"/>
        <v>5</v>
      </c>
      <c r="AC56" s="169"/>
      <c r="AD56" s="81">
        <f t="shared" si="16"/>
        <v>300</v>
      </c>
      <c r="AE56" s="86">
        <f>SUM('◆部材別使用本数（A工務店）:部材別使用本数（F）◆'!X56)</f>
        <v>0</v>
      </c>
      <c r="AF56" s="87">
        <f>SUM('◆部材別使用本数（A工務店）:部材別使用本数（F）◆'!Y56)</f>
        <v>0</v>
      </c>
      <c r="AG56" s="87">
        <f>SUM('◆部材別使用本数（A工務店）:部材別使用本数（F）◆'!Z56)</f>
        <v>0</v>
      </c>
      <c r="AH56" s="88">
        <f>SUM('◆部材別使用本数（A工務店）:部材別使用本数（F）◆'!AA56)</f>
        <v>0</v>
      </c>
      <c r="AJ56" s="169"/>
      <c r="AK56" s="81">
        <f t="shared" si="17"/>
        <v>300</v>
      </c>
      <c r="AL56" s="86">
        <f>SUM('◆部材別使用本数（A工務店）:部材別使用本数（F）◆'!AE56)</f>
        <v>0</v>
      </c>
      <c r="AM56" s="87">
        <f>SUM('◆部材別使用本数（A工務店）:部材別使用本数（F）◆'!AF56)</f>
        <v>2.25</v>
      </c>
      <c r="AN56" s="87">
        <f>SUM('◆部材別使用本数（A工務店）:部材別使用本数（F）◆'!AG56)</f>
        <v>0</v>
      </c>
      <c r="AO56" s="88">
        <f>SUM('◆部材別使用本数（A工務店）:部材別使用本数（F）◆'!AH56)</f>
        <v>0</v>
      </c>
    </row>
    <row r="57" spans="1:41" x14ac:dyDescent="0.2">
      <c r="A57" s="169"/>
      <c r="B57" s="81">
        <f t="shared" si="12"/>
        <v>330</v>
      </c>
      <c r="C57" s="119">
        <v>0</v>
      </c>
      <c r="D57" s="120">
        <v>10</v>
      </c>
      <c r="E57" s="120">
        <v>0</v>
      </c>
      <c r="F57" s="121">
        <v>5</v>
      </c>
      <c r="H57" s="169"/>
      <c r="I57" s="81">
        <f t="shared" si="13"/>
        <v>330</v>
      </c>
      <c r="J57" s="119">
        <v>0</v>
      </c>
      <c r="K57" s="120">
        <v>8</v>
      </c>
      <c r="L57" s="120">
        <v>0</v>
      </c>
      <c r="M57" s="121">
        <v>0</v>
      </c>
      <c r="O57" s="169"/>
      <c r="P57" s="81">
        <f t="shared" si="14"/>
        <v>330</v>
      </c>
      <c r="Q57" s="86">
        <f>SUM('◆部材別使用本数（A工務店）:部材別使用本数（F）◆'!Q57)</f>
        <v>0</v>
      </c>
      <c r="R57" s="87">
        <f>SUM('◆部材別使用本数（A工務店）:部材別使用本数（F）◆'!R57)</f>
        <v>2</v>
      </c>
      <c r="S57" s="87">
        <f>SUM('◆部材別使用本数（A工務店）:部材別使用本数（F）◆'!S57)</f>
        <v>2</v>
      </c>
      <c r="T57" s="88">
        <f>SUM('◆部材別使用本数（A工務店）:部材別使用本数（F）◆'!T57)</f>
        <v>0</v>
      </c>
      <c r="V57" s="178"/>
      <c r="W57" s="81">
        <f t="shared" si="15"/>
        <v>330</v>
      </c>
      <c r="X57" s="128">
        <f t="shared" si="5"/>
        <v>0</v>
      </c>
      <c r="Y57" s="129">
        <f t="shared" si="2"/>
        <v>4</v>
      </c>
      <c r="Z57" s="129">
        <f t="shared" si="3"/>
        <v>2</v>
      </c>
      <c r="AA57" s="130">
        <f t="shared" si="4"/>
        <v>5</v>
      </c>
      <c r="AC57" s="169"/>
      <c r="AD57" s="81">
        <f t="shared" si="16"/>
        <v>330</v>
      </c>
      <c r="AE57" s="86">
        <f>SUM('◆部材別使用本数（A工務店）:部材別使用本数（F）◆'!X57)</f>
        <v>0</v>
      </c>
      <c r="AF57" s="87">
        <f>SUM('◆部材別使用本数（A工務店）:部材別使用本数（F）◆'!Y57)</f>
        <v>0</v>
      </c>
      <c r="AG57" s="87">
        <f>SUM('◆部材別使用本数（A工務店）:部材別使用本数（F）◆'!Z57)</f>
        <v>0</v>
      </c>
      <c r="AH57" s="88">
        <f>SUM('◆部材別使用本数（A工務店）:部材別使用本数（F）◆'!AA57)</f>
        <v>0</v>
      </c>
      <c r="AJ57" s="169"/>
      <c r="AK57" s="81">
        <f t="shared" si="17"/>
        <v>330</v>
      </c>
      <c r="AL57" s="86">
        <f>SUM('◆部材別使用本数（A工務店）:部材別使用本数（F）◆'!AE57)</f>
        <v>0</v>
      </c>
      <c r="AM57" s="87">
        <f>SUM('◆部材別使用本数（A工務店）:部材別使用本数（F）◆'!AF57)</f>
        <v>2.25</v>
      </c>
      <c r="AN57" s="87">
        <f>SUM('◆部材別使用本数（A工務店）:部材別使用本数（F）◆'!AG57)</f>
        <v>2.25</v>
      </c>
      <c r="AO57" s="88">
        <f>SUM('◆部材別使用本数（A工務店）:部材別使用本数（F）◆'!AH57)</f>
        <v>0</v>
      </c>
    </row>
    <row r="58" spans="1:41" x14ac:dyDescent="0.2">
      <c r="A58" s="169"/>
      <c r="B58" s="81">
        <f t="shared" si="12"/>
        <v>360</v>
      </c>
      <c r="C58" s="119">
        <v>0</v>
      </c>
      <c r="D58" s="120">
        <v>10</v>
      </c>
      <c r="E58" s="120">
        <v>5</v>
      </c>
      <c r="F58" s="121">
        <v>10</v>
      </c>
      <c r="H58" s="169"/>
      <c r="I58" s="81">
        <f t="shared" si="13"/>
        <v>360</v>
      </c>
      <c r="J58" s="119">
        <v>0</v>
      </c>
      <c r="K58" s="120">
        <v>0</v>
      </c>
      <c r="L58" s="120">
        <v>0</v>
      </c>
      <c r="M58" s="121">
        <v>2</v>
      </c>
      <c r="O58" s="169"/>
      <c r="P58" s="81">
        <f t="shared" si="14"/>
        <v>360</v>
      </c>
      <c r="Q58" s="86">
        <f>SUM('◆部材別使用本数（A工務店）:部材別使用本数（F）◆'!Q58)</f>
        <v>0</v>
      </c>
      <c r="R58" s="87">
        <f>SUM('◆部材別使用本数（A工務店）:部材別使用本数（F）◆'!R58)</f>
        <v>2</v>
      </c>
      <c r="S58" s="87">
        <f>SUM('◆部材別使用本数（A工務店）:部材別使用本数（F）◆'!S58)</f>
        <v>0</v>
      </c>
      <c r="T58" s="88">
        <f>SUM('◆部材別使用本数（A工務店）:部材別使用本数（F）◆'!T58)</f>
        <v>2</v>
      </c>
      <c r="V58" s="178"/>
      <c r="W58" s="81">
        <f t="shared" si="15"/>
        <v>360</v>
      </c>
      <c r="X58" s="128">
        <f t="shared" si="5"/>
        <v>0</v>
      </c>
      <c r="Y58" s="129">
        <f t="shared" si="2"/>
        <v>12</v>
      </c>
      <c r="Z58" s="129">
        <f t="shared" si="3"/>
        <v>5</v>
      </c>
      <c r="AA58" s="130">
        <f t="shared" si="4"/>
        <v>10</v>
      </c>
      <c r="AC58" s="169"/>
      <c r="AD58" s="81">
        <f t="shared" si="16"/>
        <v>360</v>
      </c>
      <c r="AE58" s="86">
        <f>SUM('◆部材別使用本数（A工務店）:部材別使用本数（F）◆'!X58)</f>
        <v>0</v>
      </c>
      <c r="AF58" s="87">
        <f>SUM('◆部材別使用本数（A工務店）:部材別使用本数（F）◆'!Y58)</f>
        <v>0</v>
      </c>
      <c r="AG58" s="87">
        <f>SUM('◆部材別使用本数（A工務店）:部材別使用本数（F）◆'!Z58)</f>
        <v>0</v>
      </c>
      <c r="AH58" s="88">
        <f>SUM('◆部材別使用本数（A工務店）:部材別使用本数（F）◆'!AA58)</f>
        <v>0</v>
      </c>
      <c r="AJ58" s="169"/>
      <c r="AK58" s="81">
        <f t="shared" si="17"/>
        <v>360</v>
      </c>
      <c r="AL58" s="86">
        <f>SUM('◆部材別使用本数（A工務店）:部材別使用本数（F）◆'!AE58)</f>
        <v>0</v>
      </c>
      <c r="AM58" s="87">
        <f>SUM('◆部材別使用本数（A工務店）:部材別使用本数（F）◆'!AF58)</f>
        <v>2.25</v>
      </c>
      <c r="AN58" s="87">
        <f>SUM('◆部材別使用本数（A工務店）:部材別使用本数（F）◆'!AG58)</f>
        <v>0</v>
      </c>
      <c r="AO58" s="88">
        <f>SUM('◆部材別使用本数（A工務店）:部材別使用本数（F）◆'!AH58)</f>
        <v>2.25</v>
      </c>
    </row>
    <row r="59" spans="1:41" ht="13.8" thickBot="1" x14ac:dyDescent="0.25">
      <c r="A59" s="169"/>
      <c r="B59" s="82">
        <f t="shared" si="12"/>
        <v>390</v>
      </c>
      <c r="C59" s="122">
        <v>0</v>
      </c>
      <c r="D59" s="123">
        <v>10</v>
      </c>
      <c r="E59" s="123">
        <v>5</v>
      </c>
      <c r="F59" s="124">
        <v>10</v>
      </c>
      <c r="H59" s="169"/>
      <c r="I59" s="82">
        <f t="shared" si="13"/>
        <v>390</v>
      </c>
      <c r="J59" s="122">
        <v>0</v>
      </c>
      <c r="K59" s="123">
        <v>0</v>
      </c>
      <c r="L59" s="123">
        <v>0</v>
      </c>
      <c r="M59" s="124">
        <v>3</v>
      </c>
      <c r="O59" s="169"/>
      <c r="P59" s="82">
        <f t="shared" si="14"/>
        <v>390</v>
      </c>
      <c r="Q59" s="89">
        <f>SUM('◆部材別使用本数（A工務店）:部材別使用本数（F）◆'!Q59)</f>
        <v>0</v>
      </c>
      <c r="R59" s="90">
        <f>SUM('◆部材別使用本数（A工務店）:部材別使用本数（F）◆'!R59)</f>
        <v>0</v>
      </c>
      <c r="S59" s="90">
        <f>SUM('◆部材別使用本数（A工務店）:部材別使用本数（F）◆'!S59)</f>
        <v>0</v>
      </c>
      <c r="T59" s="91">
        <f>SUM('◆部材別使用本数（A工務店）:部材別使用本数（F）◆'!T59)</f>
        <v>2</v>
      </c>
      <c r="V59" s="179"/>
      <c r="W59" s="93">
        <f t="shared" si="15"/>
        <v>390</v>
      </c>
      <c r="X59" s="134">
        <f t="shared" si="5"/>
        <v>0</v>
      </c>
      <c r="Y59" s="135">
        <f t="shared" si="2"/>
        <v>10</v>
      </c>
      <c r="Z59" s="135">
        <f t="shared" si="3"/>
        <v>5</v>
      </c>
      <c r="AA59" s="136">
        <f t="shared" si="4"/>
        <v>9</v>
      </c>
      <c r="AC59" s="169"/>
      <c r="AD59" s="82">
        <f t="shared" si="16"/>
        <v>390</v>
      </c>
      <c r="AE59" s="89">
        <f>SUM('◆部材別使用本数（A工務店）:部材別使用本数（F）◆'!X59)</f>
        <v>0</v>
      </c>
      <c r="AF59" s="90">
        <f>SUM('◆部材別使用本数（A工務店）:部材別使用本数（F）◆'!Y59)</f>
        <v>0</v>
      </c>
      <c r="AG59" s="90">
        <f>SUM('◆部材別使用本数（A工務店）:部材別使用本数（F）◆'!Z59)</f>
        <v>0</v>
      </c>
      <c r="AH59" s="91">
        <f>SUM('◆部材別使用本数（A工務店）:部材別使用本数（F）◆'!AA59)</f>
        <v>0</v>
      </c>
      <c r="AJ59" s="169"/>
      <c r="AK59" s="82">
        <f t="shared" si="17"/>
        <v>390</v>
      </c>
      <c r="AL59" s="89">
        <f>SUM('◆部材別使用本数（A工務店）:部材別使用本数（F）◆'!AE59)</f>
        <v>0</v>
      </c>
      <c r="AM59" s="90">
        <f>SUM('◆部材別使用本数（A工務店）:部材別使用本数（F）◆'!AF59)</f>
        <v>0</v>
      </c>
      <c r="AN59" s="90">
        <f>SUM('◆部材別使用本数（A工務店）:部材別使用本数（F）◆'!AG59)</f>
        <v>0</v>
      </c>
      <c r="AO59" s="91">
        <f>SUM('◆部材別使用本数（A工務店）:部材別使用本数（F）◆'!AH59)</f>
        <v>2.25</v>
      </c>
    </row>
  </sheetData>
  <sheetProtection sheet="1" objects="1" scenarios="1"/>
  <mergeCells count="36">
    <mergeCell ref="O38:T38"/>
    <mergeCell ref="O39:O40"/>
    <mergeCell ref="P39:P40"/>
    <mergeCell ref="Q39:T39"/>
    <mergeCell ref="O41:O50"/>
    <mergeCell ref="A38:F38"/>
    <mergeCell ref="H38:M38"/>
    <mergeCell ref="H39:H40"/>
    <mergeCell ref="I39:I40"/>
    <mergeCell ref="J39:M39"/>
    <mergeCell ref="V51:V59"/>
    <mergeCell ref="A39:A40"/>
    <mergeCell ref="B39:B40"/>
    <mergeCell ref="C39:F39"/>
    <mergeCell ref="A41:A50"/>
    <mergeCell ref="O51:O59"/>
    <mergeCell ref="A51:A59"/>
    <mergeCell ref="H41:H50"/>
    <mergeCell ref="H51:H59"/>
    <mergeCell ref="V38:AA38"/>
    <mergeCell ref="V39:V40"/>
    <mergeCell ref="W39:W40"/>
    <mergeCell ref="X39:AA39"/>
    <mergeCell ref="V41:V50"/>
    <mergeCell ref="AJ51:AJ59"/>
    <mergeCell ref="AC38:AH38"/>
    <mergeCell ref="AC39:AC40"/>
    <mergeCell ref="AD39:AD40"/>
    <mergeCell ref="AE39:AH39"/>
    <mergeCell ref="AC41:AC50"/>
    <mergeCell ref="AC51:AC59"/>
    <mergeCell ref="AJ38:AO38"/>
    <mergeCell ref="AJ39:AJ40"/>
    <mergeCell ref="AK39:AK40"/>
    <mergeCell ref="AL39:AO39"/>
    <mergeCell ref="AJ41:AJ50"/>
  </mergeCells>
  <phoneticPr fontId="3"/>
  <pageMargins left="0.70866141732283472" right="0.70866141732283472" top="0.74803149606299213" bottom="0.74803149606299213" header="0.31496062992125984" footer="0.31496062992125984"/>
  <pageSetup paperSize="8" fitToWidth="2" orientation="landscape" horizontalDpi="300" verticalDpi="300"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リスト!$B$4:$B$9</xm:f>
          </x14:formula1>
          <xm:sqref>D6</xm:sqref>
        </x14:dataValidation>
        <x14:dataValidation type="list" allowBlank="1" showInputMessage="1" showErrorMessage="1">
          <x14:formula1>
            <xm:f>リスト!$C$4:$C$17</xm:f>
          </x14:formula1>
          <xm:sqref>E6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61"/>
  <sheetViews>
    <sheetView zoomScaleNormal="100" workbookViewId="0">
      <selection activeCell="D9" sqref="D9"/>
    </sheetView>
  </sheetViews>
  <sheetFormatPr defaultRowHeight="13.2" x14ac:dyDescent="0.2"/>
  <cols>
    <col min="1" max="1" width="10.77734375" customWidth="1"/>
    <col min="5" max="5" width="8.88671875" customWidth="1"/>
    <col min="6" max="6" width="13.5546875" bestFit="1" customWidth="1"/>
    <col min="7" max="7" width="16.44140625" customWidth="1"/>
    <col min="8" max="8" width="15.77734375" bestFit="1" customWidth="1"/>
  </cols>
  <sheetData>
    <row r="1" spans="1:11" ht="24" customHeight="1" thickBot="1" x14ac:dyDescent="0.25">
      <c r="A1" s="5" t="s">
        <v>51</v>
      </c>
      <c r="B1" s="137" t="s">
        <v>47</v>
      </c>
      <c r="C1" s="17"/>
      <c r="D1" s="17"/>
      <c r="E1" s="17"/>
      <c r="F1" s="34" t="s">
        <v>52</v>
      </c>
      <c r="G1" s="138">
        <v>40</v>
      </c>
      <c r="H1" s="18"/>
      <c r="I1" s="17"/>
      <c r="J1" s="17"/>
      <c r="K1" s="17"/>
    </row>
    <row r="2" spans="1:11" ht="6" customHeight="1" x14ac:dyDescent="0.2">
      <c r="A2" s="17"/>
      <c r="B2" s="17"/>
      <c r="C2" s="17"/>
      <c r="D2" s="17"/>
      <c r="E2" s="17"/>
      <c r="F2" s="17"/>
      <c r="G2" s="20"/>
      <c r="H2" s="18"/>
      <c r="I2" s="17"/>
      <c r="J2" s="17"/>
      <c r="K2" s="17"/>
    </row>
    <row r="3" spans="1:11" ht="19.2" x14ac:dyDescent="0.2">
      <c r="A3" s="19" t="s">
        <v>45</v>
      </c>
      <c r="B3" s="17"/>
      <c r="C3" s="17"/>
      <c r="D3" s="17"/>
      <c r="E3" s="17"/>
      <c r="F3" s="17"/>
      <c r="G3" s="2"/>
      <c r="H3" s="2"/>
      <c r="I3" s="17"/>
      <c r="J3" s="17"/>
      <c r="K3" s="17"/>
    </row>
    <row r="4" spans="1:11" ht="17.399999999999999" customHeight="1" thickBot="1" x14ac:dyDescent="0.25">
      <c r="A4" s="17"/>
      <c r="B4" s="17"/>
      <c r="C4" s="17"/>
      <c r="D4" s="17"/>
      <c r="E4" s="17"/>
      <c r="F4" s="17"/>
      <c r="G4" s="2"/>
      <c r="H4" s="2" t="s">
        <v>53</v>
      </c>
      <c r="I4" s="21">
        <f>VLOOKUP($B$1,坪数入力表!$A$4:$D$9,2)</f>
        <v>200</v>
      </c>
      <c r="J4" s="21">
        <f>VLOOKUP($B$1,坪数入力表!$A$4:$D$9,3)</f>
        <v>80</v>
      </c>
      <c r="K4" s="21">
        <f>VLOOKUP($B$1,坪数入力表!$A$4:$D$9,4)</f>
        <v>100</v>
      </c>
    </row>
    <row r="5" spans="1:11" ht="27" customHeight="1" x14ac:dyDescent="0.2">
      <c r="A5" s="28" t="s">
        <v>1</v>
      </c>
      <c r="B5" s="28" t="s">
        <v>2</v>
      </c>
      <c r="C5" s="28" t="s">
        <v>3</v>
      </c>
      <c r="D5" s="28" t="s">
        <v>0</v>
      </c>
      <c r="E5" s="29" t="s">
        <v>24</v>
      </c>
      <c r="F5" s="30" t="s">
        <v>35</v>
      </c>
      <c r="G5" s="31" t="s">
        <v>54</v>
      </c>
      <c r="H5" s="32" t="s">
        <v>37</v>
      </c>
      <c r="I5" s="33" t="s">
        <v>38</v>
      </c>
      <c r="J5" s="33" t="s">
        <v>39</v>
      </c>
      <c r="K5" s="33" t="s">
        <v>40</v>
      </c>
    </row>
    <row r="6" spans="1:11" x14ac:dyDescent="0.2">
      <c r="A6" s="182">
        <f>IF(部材入力表!A4="","",部材入力表!A4)</f>
        <v>90</v>
      </c>
      <c r="B6" s="182">
        <f>IF(部材入力表!B4="","",部材入力表!B4)</f>
        <v>90</v>
      </c>
      <c r="C6" s="182">
        <f>IF(部材入力表!C4="","",部材入力表!C4)</f>
        <v>3</v>
      </c>
      <c r="D6" s="183" t="str">
        <f>IF(部材入力表!D4="","",部材入力表!D4)</f>
        <v>ヒノキ</v>
      </c>
      <c r="E6" s="183" t="str">
        <f>IF(部材入力表!E4="","",部材入力表!E4)</f>
        <v>大引</v>
      </c>
      <c r="F6" s="184" t="str">
        <f>IF(部材入力表!F4="","",部材入力表!F4)</f>
        <v/>
      </c>
      <c r="G6" s="142">
        <v>4</v>
      </c>
      <c r="H6" s="22">
        <f>G6/$G$1</f>
        <v>0.1</v>
      </c>
      <c r="I6" s="23">
        <f>$I$4*H6</f>
        <v>20</v>
      </c>
      <c r="J6" s="23">
        <f>$J$4*H6</f>
        <v>8</v>
      </c>
      <c r="K6" s="23">
        <f>$K$4*H6</f>
        <v>10</v>
      </c>
    </row>
    <row r="7" spans="1:11" x14ac:dyDescent="0.2">
      <c r="A7" s="185">
        <f>IF(部材入力表!A5="","",部材入力表!A5)</f>
        <v>90</v>
      </c>
      <c r="B7" s="185">
        <f>IF(部材入力表!B5="","",部材入力表!B5)</f>
        <v>90</v>
      </c>
      <c r="C7" s="185">
        <f>IF(部材入力表!C5="","",部材入力表!C5)</f>
        <v>4</v>
      </c>
      <c r="D7" s="186" t="str">
        <f>IF(部材入力表!D5="","",部材入力表!D5)</f>
        <v>ヒノキ</v>
      </c>
      <c r="E7" s="186" t="str">
        <f>IF(部材入力表!E5="","",部材入力表!E5)</f>
        <v>大引</v>
      </c>
      <c r="F7" s="187" t="str">
        <f>IF(部材入力表!F5="","",部材入力表!F5)</f>
        <v/>
      </c>
      <c r="G7" s="146">
        <v>6</v>
      </c>
      <c r="H7" s="24">
        <f t="shared" ref="H7:H34" si="0">G7/$G$1</f>
        <v>0.15</v>
      </c>
      <c r="I7" s="25">
        <f t="shared" ref="I7:I34" si="1">$I$4*H7</f>
        <v>30</v>
      </c>
      <c r="J7" s="25">
        <f t="shared" ref="J7:J34" si="2">$J$4*H7</f>
        <v>12</v>
      </c>
      <c r="K7" s="25">
        <f t="shared" ref="K7:K34" si="3">$K$4*H7</f>
        <v>15</v>
      </c>
    </row>
    <row r="8" spans="1:11" x14ac:dyDescent="0.2">
      <c r="A8" s="185">
        <f>IF(部材入力表!A6="","",部材入力表!A6)</f>
        <v>105</v>
      </c>
      <c r="B8" s="185">
        <f>IF(部材入力表!B6="","",部材入力表!B6)</f>
        <v>105</v>
      </c>
      <c r="C8" s="185">
        <f>IF(部材入力表!C6="","",部材入力表!C6)</f>
        <v>3</v>
      </c>
      <c r="D8" s="186" t="str">
        <f>IF(部材入力表!D6="","",部材入力表!D6)</f>
        <v>ヒノキ</v>
      </c>
      <c r="E8" s="186" t="str">
        <f>IF(部材入力表!E6="","",部材入力表!E6)</f>
        <v>柱</v>
      </c>
      <c r="F8" s="187" t="str">
        <f>IF(部材入力表!F6="","",部材入力表!F6)</f>
        <v/>
      </c>
      <c r="G8" s="146">
        <v>4</v>
      </c>
      <c r="H8" s="24">
        <f t="shared" si="0"/>
        <v>0.1</v>
      </c>
      <c r="I8" s="25">
        <f t="shared" si="1"/>
        <v>20</v>
      </c>
      <c r="J8" s="25">
        <f t="shared" si="2"/>
        <v>8</v>
      </c>
      <c r="K8" s="25">
        <f t="shared" si="3"/>
        <v>10</v>
      </c>
    </row>
    <row r="9" spans="1:11" x14ac:dyDescent="0.2">
      <c r="A9" s="185">
        <f>IF(部材入力表!A7="","",部材入力表!A7)</f>
        <v>105</v>
      </c>
      <c r="B9" s="185">
        <f>IF(部材入力表!B7="","",部材入力表!B7)</f>
        <v>105</v>
      </c>
      <c r="C9" s="185">
        <f>IF(部材入力表!C7="","",部材入力表!C7)</f>
        <v>4</v>
      </c>
      <c r="D9" s="186" t="str">
        <f>IF(部材入力表!D7="","",部材入力表!D7)</f>
        <v>ヒノキ</v>
      </c>
      <c r="E9" s="186" t="str">
        <f>IF(部材入力表!E7="","",部材入力表!E7)</f>
        <v>柱</v>
      </c>
      <c r="F9" s="187" t="str">
        <f>IF(部材入力表!F7="","",部材入力表!F7)</f>
        <v/>
      </c>
      <c r="G9" s="146">
        <v>16</v>
      </c>
      <c r="H9" s="24">
        <f>G9/$G$1</f>
        <v>0.4</v>
      </c>
      <c r="I9" s="25">
        <f t="shared" si="1"/>
        <v>80</v>
      </c>
      <c r="J9" s="25">
        <f t="shared" si="2"/>
        <v>32</v>
      </c>
      <c r="K9" s="25">
        <f t="shared" si="3"/>
        <v>40</v>
      </c>
    </row>
    <row r="10" spans="1:11" x14ac:dyDescent="0.2">
      <c r="A10" s="185">
        <f>IF(部材入力表!A8="","",部材入力表!A8)</f>
        <v>120</v>
      </c>
      <c r="B10" s="185">
        <f>IF(部材入力表!B8="","",部材入力表!B8)</f>
        <v>120</v>
      </c>
      <c r="C10" s="185">
        <f>IF(部材入力表!C8="","",部材入力表!C8)</f>
        <v>3</v>
      </c>
      <c r="D10" s="186" t="str">
        <f>IF(部材入力表!D8="","",部材入力表!D8)</f>
        <v>ヒノキ</v>
      </c>
      <c r="E10" s="186" t="str">
        <f>IF(部材入力表!E8="","",部材入力表!E8)</f>
        <v>柱</v>
      </c>
      <c r="F10" s="187" t="str">
        <f>IF(部材入力表!F8="","",部材入力表!F8)</f>
        <v/>
      </c>
      <c r="G10" s="146">
        <v>0</v>
      </c>
      <c r="H10" s="24">
        <f t="shared" si="0"/>
        <v>0</v>
      </c>
      <c r="I10" s="25">
        <f t="shared" si="1"/>
        <v>0</v>
      </c>
      <c r="J10" s="25">
        <f t="shared" si="2"/>
        <v>0</v>
      </c>
      <c r="K10" s="25">
        <f t="shared" si="3"/>
        <v>0</v>
      </c>
    </row>
    <row r="11" spans="1:11" x14ac:dyDescent="0.2">
      <c r="A11" s="185">
        <f>IF(部材入力表!A9="","",部材入力表!A9)</f>
        <v>120</v>
      </c>
      <c r="B11" s="185">
        <f>IF(部材入力表!B9="","",部材入力表!B9)</f>
        <v>120</v>
      </c>
      <c r="C11" s="185">
        <f>IF(部材入力表!C9="","",部材入力表!C9)</f>
        <v>4</v>
      </c>
      <c r="D11" s="186" t="str">
        <f>IF(部材入力表!D9="","",部材入力表!D9)</f>
        <v>ヒノキ</v>
      </c>
      <c r="E11" s="186" t="str">
        <f>IF(部材入力表!E9="","",部材入力表!E9)</f>
        <v>柱</v>
      </c>
      <c r="F11" s="187" t="str">
        <f>IF(部材入力表!F9="","",部材入力表!F9)</f>
        <v/>
      </c>
      <c r="G11" s="146">
        <v>0</v>
      </c>
      <c r="H11" s="24">
        <f t="shared" si="0"/>
        <v>0</v>
      </c>
      <c r="I11" s="25">
        <f t="shared" si="1"/>
        <v>0</v>
      </c>
      <c r="J11" s="25">
        <f t="shared" si="2"/>
        <v>0</v>
      </c>
      <c r="K11" s="25">
        <f t="shared" si="3"/>
        <v>0</v>
      </c>
    </row>
    <row r="12" spans="1:11" x14ac:dyDescent="0.2">
      <c r="A12" s="185">
        <f>IF(部材入力表!A10="","",部材入力表!A10)</f>
        <v>90</v>
      </c>
      <c r="B12" s="185">
        <f>IF(部材入力表!B10="","",部材入力表!B10)</f>
        <v>90</v>
      </c>
      <c r="C12" s="185">
        <f>IF(部材入力表!C10="","",部材入力表!C10)</f>
        <v>3</v>
      </c>
      <c r="D12" s="186" t="str">
        <f>IF(部材入力表!D10="","",部材入力表!D10)</f>
        <v>スギ</v>
      </c>
      <c r="E12" s="186" t="str">
        <f>IF(部材入力表!E10="","",部材入力表!E10)</f>
        <v>母屋</v>
      </c>
      <c r="F12" s="187" t="str">
        <f>IF(部材入力表!F10="","",部材入力表!F10)</f>
        <v/>
      </c>
      <c r="G12" s="146">
        <v>6</v>
      </c>
      <c r="H12" s="24">
        <f t="shared" si="0"/>
        <v>0.15</v>
      </c>
      <c r="I12" s="25">
        <f t="shared" si="1"/>
        <v>30</v>
      </c>
      <c r="J12" s="25">
        <f t="shared" si="2"/>
        <v>12</v>
      </c>
      <c r="K12" s="25">
        <f t="shared" si="3"/>
        <v>15</v>
      </c>
    </row>
    <row r="13" spans="1:11" x14ac:dyDescent="0.2">
      <c r="A13" s="185">
        <f>IF(部材入力表!A11="","",部材入力表!A11)</f>
        <v>90</v>
      </c>
      <c r="B13" s="185">
        <f>IF(部材入力表!B11="","",部材入力表!B11)</f>
        <v>90</v>
      </c>
      <c r="C13" s="185">
        <f>IF(部材入力表!C11="","",部材入力表!C11)</f>
        <v>4</v>
      </c>
      <c r="D13" s="186" t="str">
        <f>IF(部材入力表!D11="","",部材入力表!D11)</f>
        <v>スギ</v>
      </c>
      <c r="E13" s="186" t="str">
        <f>IF(部材入力表!E11="","",部材入力表!E11)</f>
        <v>母屋</v>
      </c>
      <c r="F13" s="187" t="str">
        <f>IF(部材入力表!F11="","",部材入力表!F11)</f>
        <v/>
      </c>
      <c r="G13" s="146">
        <v>8</v>
      </c>
      <c r="H13" s="24">
        <f t="shared" si="0"/>
        <v>0.2</v>
      </c>
      <c r="I13" s="25">
        <f t="shared" si="1"/>
        <v>40</v>
      </c>
      <c r="J13" s="25">
        <f t="shared" si="2"/>
        <v>16</v>
      </c>
      <c r="K13" s="25">
        <f t="shared" si="3"/>
        <v>20</v>
      </c>
    </row>
    <row r="14" spans="1:11" x14ac:dyDescent="0.2">
      <c r="A14" s="185">
        <f>IF(部材入力表!A12="","",部材入力表!A12)</f>
        <v>105</v>
      </c>
      <c r="B14" s="185">
        <f>IF(部材入力表!B12="","",部材入力表!B12)</f>
        <v>105</v>
      </c>
      <c r="C14" s="185">
        <f>IF(部材入力表!C12="","",部材入力表!C12)</f>
        <v>3</v>
      </c>
      <c r="D14" s="186" t="str">
        <f>IF(部材入力表!D12="","",部材入力表!D12)</f>
        <v>スギ</v>
      </c>
      <c r="E14" s="186" t="str">
        <f>IF(部材入力表!E12="","",部材入力表!E12)</f>
        <v>柱</v>
      </c>
      <c r="F14" s="187" t="str">
        <f>IF(部材入力表!F12="","",部材入力表!F12)</f>
        <v/>
      </c>
      <c r="G14" s="146">
        <v>120</v>
      </c>
      <c r="H14" s="24">
        <f t="shared" si="0"/>
        <v>3</v>
      </c>
      <c r="I14" s="25">
        <f t="shared" si="1"/>
        <v>600</v>
      </c>
      <c r="J14" s="25">
        <f t="shared" si="2"/>
        <v>240</v>
      </c>
      <c r="K14" s="25">
        <f t="shared" si="3"/>
        <v>300</v>
      </c>
    </row>
    <row r="15" spans="1:11" x14ac:dyDescent="0.2">
      <c r="A15" s="185">
        <f>IF(部材入力表!A13="","",部材入力表!A13)</f>
        <v>105</v>
      </c>
      <c r="B15" s="185">
        <f>IF(部材入力表!B13="","",部材入力表!B13)</f>
        <v>105</v>
      </c>
      <c r="C15" s="185">
        <f>IF(部材入力表!C13="","",部材入力表!C13)</f>
        <v>4</v>
      </c>
      <c r="D15" s="186" t="str">
        <f>IF(部材入力表!D13="","",部材入力表!D13)</f>
        <v>スギ</v>
      </c>
      <c r="E15" s="186" t="str">
        <f>IF(部材入力表!E13="","",部材入力表!E13)</f>
        <v>柱</v>
      </c>
      <c r="F15" s="187" t="str">
        <f>IF(部材入力表!F13="","",部材入力表!F13)</f>
        <v/>
      </c>
      <c r="G15" s="146">
        <v>8</v>
      </c>
      <c r="H15" s="24">
        <f t="shared" si="0"/>
        <v>0.2</v>
      </c>
      <c r="I15" s="25">
        <f t="shared" si="1"/>
        <v>40</v>
      </c>
      <c r="J15" s="25">
        <f t="shared" si="2"/>
        <v>16</v>
      </c>
      <c r="K15" s="25">
        <f t="shared" si="3"/>
        <v>20</v>
      </c>
    </row>
    <row r="16" spans="1:11" x14ac:dyDescent="0.2">
      <c r="A16" s="185">
        <f>IF(部材入力表!A14="","",部材入力表!A14)</f>
        <v>120</v>
      </c>
      <c r="B16" s="185">
        <f>IF(部材入力表!B14="","",部材入力表!B14)</f>
        <v>120</v>
      </c>
      <c r="C16" s="185">
        <f>IF(部材入力表!C14="","",部材入力表!C14)</f>
        <v>3</v>
      </c>
      <c r="D16" s="186" t="str">
        <f>IF(部材入力表!D14="","",部材入力表!D14)</f>
        <v>スギ</v>
      </c>
      <c r="E16" s="186" t="str">
        <f>IF(部材入力表!E14="","",部材入力表!E14)</f>
        <v>柱</v>
      </c>
      <c r="F16" s="187" t="str">
        <f>IF(部材入力表!F14="","",部材入力表!F14)</f>
        <v/>
      </c>
      <c r="G16" s="146">
        <v>4</v>
      </c>
      <c r="H16" s="24">
        <f t="shared" si="0"/>
        <v>0.1</v>
      </c>
      <c r="I16" s="25">
        <f t="shared" si="1"/>
        <v>20</v>
      </c>
      <c r="J16" s="25">
        <f t="shared" si="2"/>
        <v>8</v>
      </c>
      <c r="K16" s="25">
        <f t="shared" si="3"/>
        <v>10</v>
      </c>
    </row>
    <row r="17" spans="1:11" x14ac:dyDescent="0.2">
      <c r="A17" s="185">
        <f>IF(部材入力表!A15="","",部材入力表!A15)</f>
        <v>120</v>
      </c>
      <c r="B17" s="185">
        <f>IF(部材入力表!B15="","",部材入力表!B15)</f>
        <v>120</v>
      </c>
      <c r="C17" s="185">
        <f>IF(部材入力表!C15="","",部材入力表!C15)</f>
        <v>4</v>
      </c>
      <c r="D17" s="186" t="str">
        <f>IF(部材入力表!D15="","",部材入力表!D15)</f>
        <v>スギ</v>
      </c>
      <c r="E17" s="186" t="str">
        <f>IF(部材入力表!E15="","",部材入力表!E15)</f>
        <v>柱</v>
      </c>
      <c r="F17" s="187" t="str">
        <f>IF(部材入力表!F15="","",部材入力表!F15)</f>
        <v/>
      </c>
      <c r="G17" s="146">
        <v>0</v>
      </c>
      <c r="H17" s="24">
        <f t="shared" si="0"/>
        <v>0</v>
      </c>
      <c r="I17" s="25">
        <f t="shared" si="1"/>
        <v>0</v>
      </c>
      <c r="J17" s="25">
        <f t="shared" si="2"/>
        <v>0</v>
      </c>
      <c r="K17" s="25">
        <f t="shared" si="3"/>
        <v>0</v>
      </c>
    </row>
    <row r="18" spans="1:11" x14ac:dyDescent="0.2">
      <c r="A18" s="185">
        <f>IF(部材入力表!A16="","",部材入力表!A16)</f>
        <v>30</v>
      </c>
      <c r="B18" s="185">
        <f>IF(部材入力表!B16="","",部材入力表!B16)</f>
        <v>105</v>
      </c>
      <c r="C18" s="185">
        <f>IF(部材入力表!C16="","",部材入力表!C16)</f>
        <v>3</v>
      </c>
      <c r="D18" s="186" t="str">
        <f>IF(部材入力表!D16="","",部材入力表!D16)</f>
        <v>スギ</v>
      </c>
      <c r="E18" s="186" t="str">
        <f>IF(部材入力表!E16="","",部材入力表!E16)</f>
        <v>間柱</v>
      </c>
      <c r="F18" s="187" t="str">
        <f>IF(部材入力表!F16="","",部材入力表!F16)</f>
        <v/>
      </c>
      <c r="G18" s="146">
        <v>100</v>
      </c>
      <c r="H18" s="24">
        <f t="shared" si="0"/>
        <v>2.5</v>
      </c>
      <c r="I18" s="25">
        <f t="shared" si="1"/>
        <v>500</v>
      </c>
      <c r="J18" s="25">
        <f t="shared" si="2"/>
        <v>200</v>
      </c>
      <c r="K18" s="25">
        <f t="shared" si="3"/>
        <v>250</v>
      </c>
    </row>
    <row r="19" spans="1:11" x14ac:dyDescent="0.2">
      <c r="A19" s="185">
        <f>IF(部材入力表!A17="","",部材入力表!A17)</f>
        <v>30</v>
      </c>
      <c r="B19" s="185">
        <f>IF(部材入力表!B17="","",部材入力表!B17)</f>
        <v>105</v>
      </c>
      <c r="C19" s="185">
        <f>IF(部材入力表!C17="","",部材入力表!C17)</f>
        <v>4</v>
      </c>
      <c r="D19" s="186" t="str">
        <f>IF(部材入力表!D17="","",部材入力表!D17)</f>
        <v>スギ</v>
      </c>
      <c r="E19" s="186" t="str">
        <f>IF(部材入力表!E17="","",部材入力表!E17)</f>
        <v>間柱</v>
      </c>
      <c r="F19" s="187" t="str">
        <f>IF(部材入力表!F17="","",部材入力表!F17)</f>
        <v/>
      </c>
      <c r="G19" s="146">
        <v>40</v>
      </c>
      <c r="H19" s="24">
        <f t="shared" si="0"/>
        <v>1</v>
      </c>
      <c r="I19" s="25">
        <f t="shared" si="1"/>
        <v>200</v>
      </c>
      <c r="J19" s="25">
        <f t="shared" si="2"/>
        <v>80</v>
      </c>
      <c r="K19" s="25">
        <f t="shared" si="3"/>
        <v>100</v>
      </c>
    </row>
    <row r="20" spans="1:11" x14ac:dyDescent="0.2">
      <c r="A20" s="185">
        <f>IF(部材入力表!A18="","",部材入力表!A18)</f>
        <v>30</v>
      </c>
      <c r="B20" s="185">
        <f>IF(部材入力表!B18="","",部材入力表!B18)</f>
        <v>120</v>
      </c>
      <c r="C20" s="185">
        <f>IF(部材入力表!C18="","",部材入力表!C18)</f>
        <v>3</v>
      </c>
      <c r="D20" s="186" t="str">
        <f>IF(部材入力表!D18="","",部材入力表!D18)</f>
        <v>スギ</v>
      </c>
      <c r="E20" s="186" t="str">
        <f>IF(部材入力表!E18="","",部材入力表!E18)</f>
        <v>間柱</v>
      </c>
      <c r="F20" s="187" t="str">
        <f>IF(部材入力表!F18="","",部材入力表!F18)</f>
        <v/>
      </c>
      <c r="G20" s="146">
        <v>0</v>
      </c>
      <c r="H20" s="24">
        <f t="shared" si="0"/>
        <v>0</v>
      </c>
      <c r="I20" s="25">
        <f t="shared" si="1"/>
        <v>0</v>
      </c>
      <c r="J20" s="25">
        <f t="shared" si="2"/>
        <v>0</v>
      </c>
      <c r="K20" s="25">
        <f t="shared" si="3"/>
        <v>0</v>
      </c>
    </row>
    <row r="21" spans="1:11" x14ac:dyDescent="0.2">
      <c r="A21" s="185">
        <f>IF(部材入力表!A19="","",部材入力表!A19)</f>
        <v>30</v>
      </c>
      <c r="B21" s="185">
        <f>IF(部材入力表!B19="","",部材入力表!B19)</f>
        <v>120</v>
      </c>
      <c r="C21" s="185">
        <f>IF(部材入力表!C19="","",部材入力表!C19)</f>
        <v>4</v>
      </c>
      <c r="D21" s="186" t="str">
        <f>IF(部材入力表!D19="","",部材入力表!D19)</f>
        <v>スギ</v>
      </c>
      <c r="E21" s="186" t="str">
        <f>IF(部材入力表!E19="","",部材入力表!E19)</f>
        <v>間柱</v>
      </c>
      <c r="F21" s="187" t="str">
        <f>IF(部材入力表!F19="","",部材入力表!F19)</f>
        <v/>
      </c>
      <c r="G21" s="146">
        <v>0</v>
      </c>
      <c r="H21" s="24">
        <f t="shared" si="0"/>
        <v>0</v>
      </c>
      <c r="I21" s="25">
        <f t="shared" si="1"/>
        <v>0</v>
      </c>
      <c r="J21" s="25">
        <f t="shared" si="2"/>
        <v>0</v>
      </c>
      <c r="K21" s="25">
        <f t="shared" si="3"/>
        <v>0</v>
      </c>
    </row>
    <row r="22" spans="1:11" x14ac:dyDescent="0.2">
      <c r="A22" s="185">
        <f>IF(部材入力表!A20="","",部材入力表!A20)</f>
        <v>45</v>
      </c>
      <c r="B22" s="185">
        <f>IF(部材入力表!B20="","",部材入力表!B20)</f>
        <v>60</v>
      </c>
      <c r="C22" s="185">
        <f>IF(部材入力表!C20="","",部材入力表!C20)</f>
        <v>3</v>
      </c>
      <c r="D22" s="186" t="str">
        <f>IF(部材入力表!D20="","",部材入力表!D20)</f>
        <v>スギ</v>
      </c>
      <c r="E22" s="186" t="str">
        <f>IF(部材入力表!E20="","",部材入力表!E20)</f>
        <v>垂木</v>
      </c>
      <c r="F22" s="187" t="str">
        <f>IF(部材入力表!F20="","",部材入力表!F20)</f>
        <v/>
      </c>
      <c r="G22" s="146">
        <v>4</v>
      </c>
      <c r="H22" s="24">
        <f t="shared" si="0"/>
        <v>0.1</v>
      </c>
      <c r="I22" s="25">
        <f t="shared" si="1"/>
        <v>20</v>
      </c>
      <c r="J22" s="25">
        <f t="shared" si="2"/>
        <v>8</v>
      </c>
      <c r="K22" s="25">
        <f t="shared" si="3"/>
        <v>10</v>
      </c>
    </row>
    <row r="23" spans="1:11" x14ac:dyDescent="0.2">
      <c r="A23" s="185">
        <f>IF(部材入力表!A21="","",部材入力表!A21)</f>
        <v>45</v>
      </c>
      <c r="B23" s="185">
        <f>IF(部材入力表!B21="","",部材入力表!B21)</f>
        <v>60</v>
      </c>
      <c r="C23" s="185">
        <f>IF(部材入力表!C21="","",部材入力表!C21)</f>
        <v>4</v>
      </c>
      <c r="D23" s="186" t="str">
        <f>IF(部材入力表!D21="","",部材入力表!D21)</f>
        <v>スギ</v>
      </c>
      <c r="E23" s="186" t="str">
        <f>IF(部材入力表!E21="","",部材入力表!E21)</f>
        <v>垂木</v>
      </c>
      <c r="F23" s="187" t="str">
        <f>IF(部材入力表!F21="","",部材入力表!F21)</f>
        <v/>
      </c>
      <c r="G23" s="146">
        <v>80</v>
      </c>
      <c r="H23" s="24">
        <f t="shared" si="0"/>
        <v>2</v>
      </c>
      <c r="I23" s="25">
        <f t="shared" si="1"/>
        <v>400</v>
      </c>
      <c r="J23" s="25">
        <f t="shared" si="2"/>
        <v>160</v>
      </c>
      <c r="K23" s="25">
        <f t="shared" si="3"/>
        <v>200</v>
      </c>
    </row>
    <row r="24" spans="1:11" x14ac:dyDescent="0.2">
      <c r="A24" s="185">
        <f>IF(部材入力表!A22="","",部材入力表!A22)</f>
        <v>45</v>
      </c>
      <c r="B24" s="185">
        <f>IF(部材入力表!B22="","",部材入力表!B22)</f>
        <v>90</v>
      </c>
      <c r="C24" s="185">
        <f>IF(部材入力表!C22="","",部材入力表!C22)</f>
        <v>3</v>
      </c>
      <c r="D24" s="186" t="str">
        <f>IF(部材入力表!D22="","",部材入力表!D22)</f>
        <v>スギ</v>
      </c>
      <c r="E24" s="186" t="str">
        <f>IF(部材入力表!E22="","",部材入力表!E22)</f>
        <v>筋違</v>
      </c>
      <c r="F24" s="187" t="str">
        <f>IF(部材入力表!F22="","",部材入力表!F22)</f>
        <v/>
      </c>
      <c r="G24" s="146">
        <v>6</v>
      </c>
      <c r="H24" s="24">
        <f t="shared" si="0"/>
        <v>0.15</v>
      </c>
      <c r="I24" s="25">
        <f t="shared" si="1"/>
        <v>30</v>
      </c>
      <c r="J24" s="25">
        <f t="shared" si="2"/>
        <v>12</v>
      </c>
      <c r="K24" s="25">
        <f t="shared" si="3"/>
        <v>15</v>
      </c>
    </row>
    <row r="25" spans="1:11" x14ac:dyDescent="0.2">
      <c r="A25" s="185">
        <f>IF(部材入力表!A23="","",部材入力表!A23)</f>
        <v>45</v>
      </c>
      <c r="B25" s="185">
        <f>IF(部材入力表!B23="","",部材入力表!B23)</f>
        <v>90</v>
      </c>
      <c r="C25" s="185">
        <f>IF(部材入力表!C23="","",部材入力表!C23)</f>
        <v>4</v>
      </c>
      <c r="D25" s="186" t="str">
        <f>IF(部材入力表!D23="","",部材入力表!D23)</f>
        <v>スギ</v>
      </c>
      <c r="E25" s="186" t="str">
        <f>IF(部材入力表!E23="","",部材入力表!E23)</f>
        <v>筋違</v>
      </c>
      <c r="F25" s="187" t="str">
        <f>IF(部材入力表!F23="","",部材入力表!F23)</f>
        <v/>
      </c>
      <c r="G25" s="146">
        <v>40</v>
      </c>
      <c r="H25" s="24">
        <f t="shared" si="0"/>
        <v>1</v>
      </c>
      <c r="I25" s="25">
        <f t="shared" si="1"/>
        <v>200</v>
      </c>
      <c r="J25" s="25">
        <f t="shared" si="2"/>
        <v>80</v>
      </c>
      <c r="K25" s="25">
        <f t="shared" si="3"/>
        <v>100</v>
      </c>
    </row>
    <row r="26" spans="1:11" x14ac:dyDescent="0.2">
      <c r="A26" s="185">
        <f>IF(部材入力表!A24="","",部材入力表!A24)</f>
        <v>45</v>
      </c>
      <c r="B26" s="185">
        <f>IF(部材入力表!B24="","",部材入力表!B24)</f>
        <v>105</v>
      </c>
      <c r="C26" s="185">
        <f>IF(部材入力表!C24="","",部材入力表!C24)</f>
        <v>3</v>
      </c>
      <c r="D26" s="186" t="str">
        <f>IF(部材入力表!D24="","",部材入力表!D24)</f>
        <v>スギ</v>
      </c>
      <c r="E26" s="186" t="str">
        <f>IF(部材入力表!E24="","",部材入力表!E24)</f>
        <v>根太</v>
      </c>
      <c r="F26" s="187" t="str">
        <f>IF(部材入力表!F24="","",部材入力表!F24)</f>
        <v/>
      </c>
      <c r="G26" s="146">
        <v>20</v>
      </c>
      <c r="H26" s="24">
        <f t="shared" si="0"/>
        <v>0.5</v>
      </c>
      <c r="I26" s="25">
        <f t="shared" si="1"/>
        <v>100</v>
      </c>
      <c r="J26" s="25">
        <f t="shared" si="2"/>
        <v>40</v>
      </c>
      <c r="K26" s="25">
        <f t="shared" si="3"/>
        <v>50</v>
      </c>
    </row>
    <row r="27" spans="1:11" x14ac:dyDescent="0.2">
      <c r="A27" s="185">
        <f>IF(部材入力表!A25="","",部材入力表!A25)</f>
        <v>45</v>
      </c>
      <c r="B27" s="185">
        <f>IF(部材入力表!B25="","",部材入力表!B25)</f>
        <v>105</v>
      </c>
      <c r="C27" s="185">
        <f>IF(部材入力表!C25="","",部材入力表!C25)</f>
        <v>4</v>
      </c>
      <c r="D27" s="186" t="str">
        <f>IF(部材入力表!D25="","",部材入力表!D25)</f>
        <v>スギ</v>
      </c>
      <c r="E27" s="186" t="str">
        <f>IF(部材入力表!E25="","",部材入力表!E25)</f>
        <v>根太</v>
      </c>
      <c r="F27" s="187" t="str">
        <f>IF(部材入力表!F25="","",部材入力表!F25)</f>
        <v/>
      </c>
      <c r="G27" s="146">
        <v>80</v>
      </c>
      <c r="H27" s="24">
        <f t="shared" si="0"/>
        <v>2</v>
      </c>
      <c r="I27" s="25">
        <f t="shared" si="1"/>
        <v>400</v>
      </c>
      <c r="J27" s="25">
        <f t="shared" si="2"/>
        <v>160</v>
      </c>
      <c r="K27" s="25">
        <f t="shared" si="3"/>
        <v>200</v>
      </c>
    </row>
    <row r="28" spans="1:11" x14ac:dyDescent="0.2">
      <c r="A28" s="185">
        <f>IF(部材入力表!A26="","",部材入力表!A26)</f>
        <v>45</v>
      </c>
      <c r="B28" s="185">
        <f>IF(部材入力表!B26="","",部材入力表!B26)</f>
        <v>120</v>
      </c>
      <c r="C28" s="185">
        <f>IF(部材入力表!C26="","",部材入力表!C26)</f>
        <v>3</v>
      </c>
      <c r="D28" s="186" t="str">
        <f>IF(部材入力表!D26="","",部材入力表!D26)</f>
        <v>スギ</v>
      </c>
      <c r="E28" s="186" t="str">
        <f>IF(部材入力表!E26="","",部材入力表!E26)</f>
        <v>根太</v>
      </c>
      <c r="F28" s="187" t="str">
        <f>IF(部材入力表!F26="","",部材入力表!F26)</f>
        <v/>
      </c>
      <c r="G28" s="146">
        <v>0</v>
      </c>
      <c r="H28" s="24">
        <f t="shared" si="0"/>
        <v>0</v>
      </c>
      <c r="I28" s="25">
        <f t="shared" si="1"/>
        <v>0</v>
      </c>
      <c r="J28" s="25">
        <f t="shared" si="2"/>
        <v>0</v>
      </c>
      <c r="K28" s="25">
        <f t="shared" si="3"/>
        <v>0</v>
      </c>
    </row>
    <row r="29" spans="1:11" x14ac:dyDescent="0.2">
      <c r="A29" s="185">
        <f>IF(部材入力表!A27="","",部材入力表!A27)</f>
        <v>45</v>
      </c>
      <c r="B29" s="185">
        <f>IF(部材入力表!B27="","",部材入力表!B27)</f>
        <v>120</v>
      </c>
      <c r="C29" s="185">
        <f>IF(部材入力表!C27="","",部材入力表!C27)</f>
        <v>4</v>
      </c>
      <c r="D29" s="186" t="str">
        <f>IF(部材入力表!D27="","",部材入力表!D27)</f>
        <v>スギ</v>
      </c>
      <c r="E29" s="186" t="str">
        <f>IF(部材入力表!E27="","",部材入力表!E27)</f>
        <v>根太</v>
      </c>
      <c r="F29" s="187" t="str">
        <f>IF(部材入力表!F27="","",部材入力表!F27)</f>
        <v/>
      </c>
      <c r="G29" s="146">
        <v>0</v>
      </c>
      <c r="H29" s="24">
        <f t="shared" si="0"/>
        <v>0</v>
      </c>
      <c r="I29" s="25">
        <f t="shared" si="1"/>
        <v>0</v>
      </c>
      <c r="J29" s="25">
        <f t="shared" si="2"/>
        <v>0</v>
      </c>
      <c r="K29" s="25">
        <f t="shared" si="3"/>
        <v>0</v>
      </c>
    </row>
    <row r="30" spans="1:11" x14ac:dyDescent="0.2">
      <c r="A30" s="185" t="str">
        <f>IF(部材入力表!A28="","",部材入力表!A28)</f>
        <v/>
      </c>
      <c r="B30" s="185" t="str">
        <f>IF(部材入力表!B28="","",部材入力表!B28)</f>
        <v/>
      </c>
      <c r="C30" s="185" t="str">
        <f>IF(部材入力表!C28="","",部材入力表!C28)</f>
        <v/>
      </c>
      <c r="D30" s="186" t="str">
        <f>IF(部材入力表!D28="","",部材入力表!D28)</f>
        <v/>
      </c>
      <c r="E30" s="186" t="str">
        <f>IF(部材入力表!E28="","",部材入力表!E28)</f>
        <v/>
      </c>
      <c r="F30" s="187" t="str">
        <f>IF(部材入力表!F28="","",部材入力表!F28)</f>
        <v/>
      </c>
      <c r="G30" s="146"/>
      <c r="H30" s="24">
        <f t="shared" si="0"/>
        <v>0</v>
      </c>
      <c r="I30" s="25">
        <f t="shared" si="1"/>
        <v>0</v>
      </c>
      <c r="J30" s="25">
        <f t="shared" si="2"/>
        <v>0</v>
      </c>
      <c r="K30" s="25">
        <f t="shared" si="3"/>
        <v>0</v>
      </c>
    </row>
    <row r="31" spans="1:11" x14ac:dyDescent="0.2">
      <c r="A31" s="185" t="str">
        <f>IF(部材入力表!A29="","",部材入力表!A29)</f>
        <v/>
      </c>
      <c r="B31" s="185" t="str">
        <f>IF(部材入力表!B29="","",部材入力表!B29)</f>
        <v/>
      </c>
      <c r="C31" s="185" t="str">
        <f>IF(部材入力表!C29="","",部材入力表!C29)</f>
        <v/>
      </c>
      <c r="D31" s="186" t="str">
        <f>IF(部材入力表!D29="","",部材入力表!D29)</f>
        <v/>
      </c>
      <c r="E31" s="186" t="str">
        <f>IF(部材入力表!E29="","",部材入力表!E29)</f>
        <v/>
      </c>
      <c r="F31" s="187" t="str">
        <f>IF(部材入力表!F29="","",部材入力表!F29)</f>
        <v/>
      </c>
      <c r="G31" s="146"/>
      <c r="H31" s="24">
        <f t="shared" si="0"/>
        <v>0</v>
      </c>
      <c r="I31" s="25">
        <f t="shared" si="1"/>
        <v>0</v>
      </c>
      <c r="J31" s="25">
        <f t="shared" si="2"/>
        <v>0</v>
      </c>
      <c r="K31" s="25">
        <f t="shared" si="3"/>
        <v>0</v>
      </c>
    </row>
    <row r="32" spans="1:11" x14ac:dyDescent="0.2">
      <c r="A32" s="185" t="str">
        <f>IF(部材入力表!A30="","",部材入力表!A30)</f>
        <v/>
      </c>
      <c r="B32" s="185" t="str">
        <f>IF(部材入力表!B30="","",部材入力表!B30)</f>
        <v/>
      </c>
      <c r="C32" s="185" t="str">
        <f>IF(部材入力表!C30="","",部材入力表!C30)</f>
        <v/>
      </c>
      <c r="D32" s="186" t="str">
        <f>IF(部材入力表!D30="","",部材入力表!D30)</f>
        <v/>
      </c>
      <c r="E32" s="186" t="str">
        <f>IF(部材入力表!E30="","",部材入力表!E30)</f>
        <v/>
      </c>
      <c r="F32" s="187" t="str">
        <f>IF(部材入力表!F30="","",部材入力表!F30)</f>
        <v/>
      </c>
      <c r="G32" s="146"/>
      <c r="H32" s="24">
        <f t="shared" si="0"/>
        <v>0</v>
      </c>
      <c r="I32" s="25">
        <f t="shared" si="1"/>
        <v>0</v>
      </c>
      <c r="J32" s="25">
        <f t="shared" si="2"/>
        <v>0</v>
      </c>
      <c r="K32" s="25">
        <f t="shared" si="3"/>
        <v>0</v>
      </c>
    </row>
    <row r="33" spans="1:34" x14ac:dyDescent="0.2">
      <c r="A33" s="185" t="str">
        <f>IF(部材入力表!A31="","",部材入力表!A31)</f>
        <v/>
      </c>
      <c r="B33" s="185" t="str">
        <f>IF(部材入力表!B31="","",部材入力表!B31)</f>
        <v/>
      </c>
      <c r="C33" s="185" t="str">
        <f>IF(部材入力表!C31="","",部材入力表!C31)</f>
        <v/>
      </c>
      <c r="D33" s="186" t="str">
        <f>IF(部材入力表!D31="","",部材入力表!D31)</f>
        <v/>
      </c>
      <c r="E33" s="186" t="str">
        <f>IF(部材入力表!E31="","",部材入力表!E31)</f>
        <v/>
      </c>
      <c r="F33" s="187" t="str">
        <f>IF(部材入力表!F31="","",部材入力表!F31)</f>
        <v/>
      </c>
      <c r="G33" s="146"/>
      <c r="H33" s="24">
        <f t="shared" si="0"/>
        <v>0</v>
      </c>
      <c r="I33" s="25">
        <f t="shared" si="1"/>
        <v>0</v>
      </c>
      <c r="J33" s="25">
        <f t="shared" si="2"/>
        <v>0</v>
      </c>
      <c r="K33" s="25">
        <f t="shared" si="3"/>
        <v>0</v>
      </c>
    </row>
    <row r="34" spans="1:34" ht="13.8" thickBot="1" x14ac:dyDescent="0.25">
      <c r="A34" s="188" t="str">
        <f>IF(部材入力表!A32="","",部材入力表!A32)</f>
        <v/>
      </c>
      <c r="B34" s="188" t="str">
        <f>IF(部材入力表!B32="","",部材入力表!B32)</f>
        <v/>
      </c>
      <c r="C34" s="188" t="str">
        <f>IF(部材入力表!C32="","",部材入力表!C32)</f>
        <v/>
      </c>
      <c r="D34" s="189" t="str">
        <f>IF(部材入力表!D32="","",部材入力表!D32)</f>
        <v/>
      </c>
      <c r="E34" s="189" t="str">
        <f>IF(部材入力表!E32="","",部材入力表!E32)</f>
        <v/>
      </c>
      <c r="F34" s="190" t="str">
        <f>IF(部材入力表!F32="","",部材入力表!F32)</f>
        <v/>
      </c>
      <c r="G34" s="150"/>
      <c r="H34" s="26">
        <f t="shared" si="0"/>
        <v>0</v>
      </c>
      <c r="I34" s="27">
        <f t="shared" si="1"/>
        <v>0</v>
      </c>
      <c r="J34" s="27">
        <f t="shared" si="2"/>
        <v>0</v>
      </c>
      <c r="K34" s="27">
        <f t="shared" si="3"/>
        <v>0</v>
      </c>
    </row>
    <row r="35" spans="1:34" x14ac:dyDescent="0.2">
      <c r="E35" s="1"/>
    </row>
    <row r="36" spans="1:34" ht="19.2" customHeight="1" x14ac:dyDescent="0.2">
      <c r="A36" s="13" t="s">
        <v>46</v>
      </c>
      <c r="E36" s="1"/>
    </row>
    <row r="37" spans="1:34" ht="5.4" customHeight="1" x14ac:dyDescent="0.2">
      <c r="A37" s="13"/>
      <c r="E37" s="1"/>
    </row>
    <row r="38" spans="1:34" ht="16.2" x14ac:dyDescent="0.2">
      <c r="A38" s="181" t="s">
        <v>57</v>
      </c>
      <c r="B38" s="181"/>
      <c r="C38" s="181"/>
      <c r="D38" s="181"/>
      <c r="E38" s="181"/>
      <c r="F38" s="181"/>
      <c r="G38" s="12"/>
      <c r="H38" s="181" t="s">
        <v>36</v>
      </c>
      <c r="I38" s="181"/>
      <c r="J38" s="181"/>
      <c r="K38" s="181"/>
      <c r="L38" s="181"/>
      <c r="M38" s="181"/>
      <c r="O38" s="181" t="s">
        <v>22</v>
      </c>
      <c r="P38" s="181"/>
      <c r="Q38" s="181"/>
      <c r="R38" s="181"/>
      <c r="S38" s="181"/>
      <c r="T38" s="181"/>
      <c r="V38" s="181" t="s">
        <v>16</v>
      </c>
      <c r="W38" s="181"/>
      <c r="X38" s="181"/>
      <c r="Y38" s="181"/>
      <c r="Z38" s="181"/>
      <c r="AA38" s="181"/>
      <c r="AC38" s="181" t="s">
        <v>17</v>
      </c>
      <c r="AD38" s="181"/>
      <c r="AE38" s="181"/>
      <c r="AF38" s="181"/>
      <c r="AG38" s="181"/>
      <c r="AH38" s="181"/>
    </row>
    <row r="39" spans="1:34" x14ac:dyDescent="0.2">
      <c r="A39" s="171" t="s">
        <v>55</v>
      </c>
      <c r="B39" s="171" t="s">
        <v>56</v>
      </c>
      <c r="C39" s="172" t="s">
        <v>11</v>
      </c>
      <c r="D39" s="172"/>
      <c r="E39" s="172"/>
      <c r="F39" s="172"/>
      <c r="H39" s="171" t="s">
        <v>55</v>
      </c>
      <c r="I39" s="171" t="s">
        <v>56</v>
      </c>
      <c r="J39" s="172" t="s">
        <v>11</v>
      </c>
      <c r="K39" s="172"/>
      <c r="L39" s="172"/>
      <c r="M39" s="172"/>
      <c r="O39" s="171" t="s">
        <v>12</v>
      </c>
      <c r="P39" s="171" t="s">
        <v>56</v>
      </c>
      <c r="Q39" s="172" t="s">
        <v>11</v>
      </c>
      <c r="R39" s="172"/>
      <c r="S39" s="172"/>
      <c r="T39" s="172"/>
      <c r="V39" s="171" t="s">
        <v>12</v>
      </c>
      <c r="W39" s="171" t="s">
        <v>56</v>
      </c>
      <c r="X39" s="172" t="s">
        <v>11</v>
      </c>
      <c r="Y39" s="172"/>
      <c r="Z39" s="172"/>
      <c r="AA39" s="172"/>
      <c r="AC39" s="171" t="s">
        <v>12</v>
      </c>
      <c r="AD39" s="171" t="s">
        <v>56</v>
      </c>
      <c r="AE39" s="172" t="s">
        <v>11</v>
      </c>
      <c r="AF39" s="172"/>
      <c r="AG39" s="172"/>
      <c r="AH39" s="172"/>
    </row>
    <row r="40" spans="1:34" x14ac:dyDescent="0.2">
      <c r="A40" s="171"/>
      <c r="B40" s="171"/>
      <c r="C40" s="38">
        <v>3</v>
      </c>
      <c r="D40" s="39">
        <v>4</v>
      </c>
      <c r="E40" s="39">
        <v>5</v>
      </c>
      <c r="F40" s="40">
        <v>6</v>
      </c>
      <c r="H40" s="171"/>
      <c r="I40" s="171"/>
      <c r="J40" s="41">
        <v>3</v>
      </c>
      <c r="K40" s="42">
        <v>4</v>
      </c>
      <c r="L40" s="42">
        <v>5</v>
      </c>
      <c r="M40" s="43">
        <v>6</v>
      </c>
      <c r="O40" s="171"/>
      <c r="P40" s="171"/>
      <c r="Q40" s="41">
        <v>3</v>
      </c>
      <c r="R40" s="42">
        <v>4</v>
      </c>
      <c r="S40" s="42">
        <v>5</v>
      </c>
      <c r="T40" s="43">
        <v>6</v>
      </c>
      <c r="V40" s="171"/>
      <c r="W40" s="171"/>
      <c r="X40" s="41">
        <v>3</v>
      </c>
      <c r="Y40" s="42">
        <v>4</v>
      </c>
      <c r="Z40" s="42">
        <v>5</v>
      </c>
      <c r="AA40" s="43">
        <v>6</v>
      </c>
      <c r="AC40" s="171"/>
      <c r="AD40" s="171"/>
      <c r="AE40" s="41">
        <v>3</v>
      </c>
      <c r="AF40" s="42">
        <v>4</v>
      </c>
      <c r="AG40" s="42">
        <v>5</v>
      </c>
      <c r="AH40" s="43">
        <v>6</v>
      </c>
    </row>
    <row r="41" spans="1:34" x14ac:dyDescent="0.2">
      <c r="A41" s="180">
        <v>105</v>
      </c>
      <c r="B41" s="35">
        <v>120</v>
      </c>
      <c r="C41" s="151">
        <v>0</v>
      </c>
      <c r="D41" s="152">
        <v>0</v>
      </c>
      <c r="E41" s="152">
        <v>0</v>
      </c>
      <c r="F41" s="153">
        <v>0</v>
      </c>
      <c r="H41" s="180">
        <v>105</v>
      </c>
      <c r="I41" s="35">
        <v>120</v>
      </c>
      <c r="J41" s="44">
        <f>C41/$G$1</f>
        <v>0</v>
      </c>
      <c r="K41" s="45">
        <f t="shared" ref="K41:K59" si="4">D41/$G$1</f>
        <v>0</v>
      </c>
      <c r="L41" s="45">
        <f t="shared" ref="L41:L59" si="5">E41/$G$1</f>
        <v>0</v>
      </c>
      <c r="M41" s="46">
        <f t="shared" ref="M41:M59" si="6">F41/$G$1</f>
        <v>0</v>
      </c>
      <c r="O41" s="180">
        <v>105</v>
      </c>
      <c r="P41" s="35">
        <v>120</v>
      </c>
      <c r="Q41" s="44">
        <f>J41*$I$4</f>
        <v>0</v>
      </c>
      <c r="R41" s="45">
        <f t="shared" ref="R41:R59" si="7">K41*$I$4</f>
        <v>0</v>
      </c>
      <c r="S41" s="45">
        <f t="shared" ref="S41:S59" si="8">L41*$I$4</f>
        <v>0</v>
      </c>
      <c r="T41" s="46">
        <f t="shared" ref="T41:T59" si="9">M41*$I$4</f>
        <v>0</v>
      </c>
      <c r="V41" s="180">
        <v>105</v>
      </c>
      <c r="W41" s="35">
        <v>120</v>
      </c>
      <c r="X41" s="44">
        <f>J41*$J$4</f>
        <v>0</v>
      </c>
      <c r="Y41" s="45">
        <f t="shared" ref="Y41:Y59" si="10">K41*$J$4</f>
        <v>0</v>
      </c>
      <c r="Z41" s="45">
        <f t="shared" ref="Z41:Z59" si="11">L41*$J$4</f>
        <v>0</v>
      </c>
      <c r="AA41" s="46">
        <f t="shared" ref="AA41:AA59" si="12">M41*$J$4</f>
        <v>0</v>
      </c>
      <c r="AC41" s="180">
        <v>105</v>
      </c>
      <c r="AD41" s="35">
        <v>120</v>
      </c>
      <c r="AE41" s="44">
        <f>J41*$K$4</f>
        <v>0</v>
      </c>
      <c r="AF41" s="45">
        <f t="shared" ref="AF41:AF59" si="13">K41*$K$4</f>
        <v>0</v>
      </c>
      <c r="AG41" s="45">
        <f t="shared" ref="AG41:AG59" si="14">L41*$K$4</f>
        <v>0</v>
      </c>
      <c r="AH41" s="46">
        <f t="shared" ref="AH41:AH59" si="15">M41*$K$4</f>
        <v>0</v>
      </c>
    </row>
    <row r="42" spans="1:34" x14ac:dyDescent="0.2">
      <c r="A42" s="180"/>
      <c r="B42" s="36">
        <f>B41+30</f>
        <v>150</v>
      </c>
      <c r="C42" s="154">
        <v>2</v>
      </c>
      <c r="D42" s="155">
        <v>6</v>
      </c>
      <c r="E42" s="155">
        <v>0</v>
      </c>
      <c r="F42" s="156">
        <v>0</v>
      </c>
      <c r="H42" s="180"/>
      <c r="I42" s="36">
        <f>I41+30</f>
        <v>150</v>
      </c>
      <c r="J42" s="47">
        <f t="shared" ref="J42:J59" si="16">C42/$G$1</f>
        <v>0.05</v>
      </c>
      <c r="K42" s="48">
        <f t="shared" si="4"/>
        <v>0.15</v>
      </c>
      <c r="L42" s="48">
        <f t="shared" si="5"/>
        <v>0</v>
      </c>
      <c r="M42" s="49">
        <f t="shared" si="6"/>
        <v>0</v>
      </c>
      <c r="O42" s="180"/>
      <c r="P42" s="36">
        <f>P41+30</f>
        <v>150</v>
      </c>
      <c r="Q42" s="47">
        <f t="shared" ref="Q42:Q59" si="17">J42*$I$4</f>
        <v>10</v>
      </c>
      <c r="R42" s="48">
        <f t="shared" si="7"/>
        <v>30</v>
      </c>
      <c r="S42" s="48">
        <f t="shared" si="8"/>
        <v>0</v>
      </c>
      <c r="T42" s="49">
        <f t="shared" si="9"/>
        <v>0</v>
      </c>
      <c r="V42" s="180"/>
      <c r="W42" s="36">
        <f>W41+30</f>
        <v>150</v>
      </c>
      <c r="X42" s="47">
        <f t="shared" ref="X42:X59" si="18">J42*$J$4</f>
        <v>4</v>
      </c>
      <c r="Y42" s="48">
        <f t="shared" si="10"/>
        <v>12</v>
      </c>
      <c r="Z42" s="48">
        <f t="shared" si="11"/>
        <v>0</v>
      </c>
      <c r="AA42" s="49">
        <f t="shared" si="12"/>
        <v>0</v>
      </c>
      <c r="AC42" s="180"/>
      <c r="AD42" s="36">
        <f>AD41+30</f>
        <v>150</v>
      </c>
      <c r="AE42" s="47">
        <f t="shared" ref="AE42:AE59" si="19">J42*$K$4</f>
        <v>5</v>
      </c>
      <c r="AF42" s="48">
        <f t="shared" si="13"/>
        <v>15</v>
      </c>
      <c r="AG42" s="48">
        <f t="shared" si="14"/>
        <v>0</v>
      </c>
      <c r="AH42" s="49">
        <f t="shared" si="15"/>
        <v>0</v>
      </c>
    </row>
    <row r="43" spans="1:34" x14ac:dyDescent="0.2">
      <c r="A43" s="180"/>
      <c r="B43" s="36">
        <f t="shared" ref="B43:B50" si="20">B42+30</f>
        <v>180</v>
      </c>
      <c r="C43" s="154">
        <v>2</v>
      </c>
      <c r="D43" s="155">
        <v>6</v>
      </c>
      <c r="E43" s="155">
        <v>0</v>
      </c>
      <c r="F43" s="156">
        <v>1</v>
      </c>
      <c r="H43" s="180"/>
      <c r="I43" s="36">
        <f t="shared" ref="I43:I50" si="21">I42+30</f>
        <v>180</v>
      </c>
      <c r="J43" s="47">
        <f t="shared" si="16"/>
        <v>0.05</v>
      </c>
      <c r="K43" s="48">
        <f t="shared" si="4"/>
        <v>0.15</v>
      </c>
      <c r="L43" s="48">
        <f t="shared" si="5"/>
        <v>0</v>
      </c>
      <c r="M43" s="49">
        <f t="shared" si="6"/>
        <v>2.5000000000000001E-2</v>
      </c>
      <c r="O43" s="180"/>
      <c r="P43" s="36">
        <f t="shared" ref="P43:P50" si="22">P42+30</f>
        <v>180</v>
      </c>
      <c r="Q43" s="47">
        <f>J43*$I$4</f>
        <v>10</v>
      </c>
      <c r="R43" s="48">
        <f t="shared" si="7"/>
        <v>30</v>
      </c>
      <c r="S43" s="48">
        <f t="shared" si="8"/>
        <v>0</v>
      </c>
      <c r="T43" s="49">
        <f t="shared" si="9"/>
        <v>5</v>
      </c>
      <c r="V43" s="180"/>
      <c r="W43" s="36">
        <f t="shared" ref="W43:W50" si="23">W42+30</f>
        <v>180</v>
      </c>
      <c r="X43" s="47">
        <f t="shared" si="18"/>
        <v>4</v>
      </c>
      <c r="Y43" s="48">
        <f t="shared" si="10"/>
        <v>12</v>
      </c>
      <c r="Z43" s="48">
        <f t="shared" si="11"/>
        <v>0</v>
      </c>
      <c r="AA43" s="49">
        <f t="shared" si="12"/>
        <v>2</v>
      </c>
      <c r="AC43" s="180"/>
      <c r="AD43" s="36">
        <f t="shared" ref="AD43:AD50" si="24">AD42+30</f>
        <v>180</v>
      </c>
      <c r="AE43" s="47">
        <f t="shared" si="19"/>
        <v>5</v>
      </c>
      <c r="AF43" s="48">
        <f t="shared" si="13"/>
        <v>15</v>
      </c>
      <c r="AG43" s="48">
        <f t="shared" si="14"/>
        <v>0</v>
      </c>
      <c r="AH43" s="49">
        <f t="shared" si="15"/>
        <v>2.5</v>
      </c>
    </row>
    <row r="44" spans="1:34" x14ac:dyDescent="0.2">
      <c r="A44" s="180"/>
      <c r="B44" s="36">
        <f t="shared" si="20"/>
        <v>210</v>
      </c>
      <c r="C44" s="154">
        <v>4</v>
      </c>
      <c r="D44" s="155">
        <v>8</v>
      </c>
      <c r="E44" s="155">
        <v>0</v>
      </c>
      <c r="F44" s="156">
        <v>0</v>
      </c>
      <c r="H44" s="180"/>
      <c r="I44" s="36">
        <f t="shared" si="21"/>
        <v>210</v>
      </c>
      <c r="J44" s="47">
        <f t="shared" si="16"/>
        <v>0.1</v>
      </c>
      <c r="K44" s="48">
        <f t="shared" si="4"/>
        <v>0.2</v>
      </c>
      <c r="L44" s="48">
        <f t="shared" si="5"/>
        <v>0</v>
      </c>
      <c r="M44" s="49">
        <f t="shared" si="6"/>
        <v>0</v>
      </c>
      <c r="O44" s="180"/>
      <c r="P44" s="36">
        <f t="shared" si="22"/>
        <v>210</v>
      </c>
      <c r="Q44" s="47">
        <f t="shared" si="17"/>
        <v>20</v>
      </c>
      <c r="R44" s="48">
        <f t="shared" si="7"/>
        <v>40</v>
      </c>
      <c r="S44" s="48">
        <f t="shared" si="8"/>
        <v>0</v>
      </c>
      <c r="T44" s="49">
        <f t="shared" si="9"/>
        <v>0</v>
      </c>
      <c r="V44" s="180"/>
      <c r="W44" s="36">
        <f t="shared" si="23"/>
        <v>210</v>
      </c>
      <c r="X44" s="47">
        <f t="shared" si="18"/>
        <v>8</v>
      </c>
      <c r="Y44" s="48">
        <f t="shared" si="10"/>
        <v>16</v>
      </c>
      <c r="Z44" s="48">
        <f t="shared" si="11"/>
        <v>0</v>
      </c>
      <c r="AA44" s="49">
        <f t="shared" si="12"/>
        <v>0</v>
      </c>
      <c r="AC44" s="180"/>
      <c r="AD44" s="36">
        <f t="shared" si="24"/>
        <v>210</v>
      </c>
      <c r="AE44" s="47">
        <f t="shared" si="19"/>
        <v>10</v>
      </c>
      <c r="AF44" s="48">
        <f t="shared" si="13"/>
        <v>20</v>
      </c>
      <c r="AG44" s="48">
        <f t="shared" si="14"/>
        <v>0</v>
      </c>
      <c r="AH44" s="49">
        <f t="shared" si="15"/>
        <v>0</v>
      </c>
    </row>
    <row r="45" spans="1:34" x14ac:dyDescent="0.2">
      <c r="A45" s="180"/>
      <c r="B45" s="36">
        <f t="shared" si="20"/>
        <v>240</v>
      </c>
      <c r="C45" s="154">
        <v>4</v>
      </c>
      <c r="D45" s="155">
        <v>6</v>
      </c>
      <c r="E45" s="155">
        <v>0</v>
      </c>
      <c r="F45" s="156">
        <v>1</v>
      </c>
      <c r="H45" s="180"/>
      <c r="I45" s="36">
        <f t="shared" si="21"/>
        <v>240</v>
      </c>
      <c r="J45" s="47">
        <f t="shared" si="16"/>
        <v>0.1</v>
      </c>
      <c r="K45" s="48">
        <f t="shared" si="4"/>
        <v>0.15</v>
      </c>
      <c r="L45" s="48">
        <f t="shared" si="5"/>
        <v>0</v>
      </c>
      <c r="M45" s="49">
        <f t="shared" si="6"/>
        <v>2.5000000000000001E-2</v>
      </c>
      <c r="O45" s="180"/>
      <c r="P45" s="36">
        <f t="shared" si="22"/>
        <v>240</v>
      </c>
      <c r="Q45" s="47">
        <f t="shared" si="17"/>
        <v>20</v>
      </c>
      <c r="R45" s="48">
        <f t="shared" si="7"/>
        <v>30</v>
      </c>
      <c r="S45" s="48">
        <f t="shared" si="8"/>
        <v>0</v>
      </c>
      <c r="T45" s="49">
        <f t="shared" si="9"/>
        <v>5</v>
      </c>
      <c r="V45" s="180"/>
      <c r="W45" s="36">
        <f t="shared" si="23"/>
        <v>240</v>
      </c>
      <c r="X45" s="47">
        <f>J45*$J$4</f>
        <v>8</v>
      </c>
      <c r="Y45" s="48">
        <f t="shared" si="10"/>
        <v>12</v>
      </c>
      <c r="Z45" s="48">
        <f t="shared" si="11"/>
        <v>0</v>
      </c>
      <c r="AA45" s="49">
        <f t="shared" si="12"/>
        <v>2</v>
      </c>
      <c r="AC45" s="180"/>
      <c r="AD45" s="36">
        <f t="shared" si="24"/>
        <v>240</v>
      </c>
      <c r="AE45" s="47">
        <f t="shared" si="19"/>
        <v>10</v>
      </c>
      <c r="AF45" s="48">
        <f t="shared" si="13"/>
        <v>15</v>
      </c>
      <c r="AG45" s="48">
        <f t="shared" si="14"/>
        <v>0</v>
      </c>
      <c r="AH45" s="49">
        <f t="shared" si="15"/>
        <v>2.5</v>
      </c>
    </row>
    <row r="46" spans="1:34" x14ac:dyDescent="0.2">
      <c r="A46" s="180"/>
      <c r="B46" s="36">
        <f t="shared" si="20"/>
        <v>270</v>
      </c>
      <c r="C46" s="154">
        <v>0</v>
      </c>
      <c r="D46" s="155">
        <v>2</v>
      </c>
      <c r="E46" s="155">
        <v>0</v>
      </c>
      <c r="F46" s="156">
        <v>0</v>
      </c>
      <c r="H46" s="180"/>
      <c r="I46" s="36">
        <f t="shared" si="21"/>
        <v>270</v>
      </c>
      <c r="J46" s="47">
        <f t="shared" si="16"/>
        <v>0</v>
      </c>
      <c r="K46" s="48">
        <f t="shared" si="4"/>
        <v>0.05</v>
      </c>
      <c r="L46" s="48">
        <f t="shared" si="5"/>
        <v>0</v>
      </c>
      <c r="M46" s="49">
        <f t="shared" si="6"/>
        <v>0</v>
      </c>
      <c r="O46" s="180"/>
      <c r="P46" s="36">
        <f t="shared" si="22"/>
        <v>270</v>
      </c>
      <c r="Q46" s="47">
        <f t="shared" si="17"/>
        <v>0</v>
      </c>
      <c r="R46" s="48">
        <f t="shared" si="7"/>
        <v>10</v>
      </c>
      <c r="S46" s="48">
        <f t="shared" si="8"/>
        <v>0</v>
      </c>
      <c r="T46" s="49">
        <f t="shared" si="9"/>
        <v>0</v>
      </c>
      <c r="V46" s="180"/>
      <c r="W46" s="36">
        <f t="shared" si="23"/>
        <v>270</v>
      </c>
      <c r="X46" s="47">
        <f>J46*$J$4</f>
        <v>0</v>
      </c>
      <c r="Y46" s="48">
        <f t="shared" si="10"/>
        <v>4</v>
      </c>
      <c r="Z46" s="48">
        <f t="shared" si="11"/>
        <v>0</v>
      </c>
      <c r="AA46" s="49">
        <f t="shared" si="12"/>
        <v>0</v>
      </c>
      <c r="AC46" s="180"/>
      <c r="AD46" s="36">
        <f t="shared" si="24"/>
        <v>270</v>
      </c>
      <c r="AE46" s="47">
        <f t="shared" si="19"/>
        <v>0</v>
      </c>
      <c r="AF46" s="48">
        <f t="shared" si="13"/>
        <v>5</v>
      </c>
      <c r="AG46" s="48">
        <f t="shared" si="14"/>
        <v>0</v>
      </c>
      <c r="AH46" s="49">
        <f t="shared" si="15"/>
        <v>0</v>
      </c>
    </row>
    <row r="47" spans="1:34" x14ac:dyDescent="0.2">
      <c r="A47" s="180"/>
      <c r="B47" s="36">
        <f t="shared" si="20"/>
        <v>300</v>
      </c>
      <c r="C47" s="154">
        <v>0</v>
      </c>
      <c r="D47" s="155">
        <v>1</v>
      </c>
      <c r="E47" s="155">
        <v>0</v>
      </c>
      <c r="F47" s="156">
        <v>0</v>
      </c>
      <c r="H47" s="180"/>
      <c r="I47" s="36">
        <f t="shared" si="21"/>
        <v>300</v>
      </c>
      <c r="J47" s="47">
        <f t="shared" si="16"/>
        <v>0</v>
      </c>
      <c r="K47" s="48">
        <f t="shared" si="4"/>
        <v>2.5000000000000001E-2</v>
      </c>
      <c r="L47" s="48">
        <f t="shared" si="5"/>
        <v>0</v>
      </c>
      <c r="M47" s="49">
        <f t="shared" si="6"/>
        <v>0</v>
      </c>
      <c r="O47" s="180"/>
      <c r="P47" s="36">
        <f t="shared" si="22"/>
        <v>300</v>
      </c>
      <c r="Q47" s="47">
        <f t="shared" si="17"/>
        <v>0</v>
      </c>
      <c r="R47" s="48">
        <f t="shared" si="7"/>
        <v>5</v>
      </c>
      <c r="S47" s="48">
        <f t="shared" si="8"/>
        <v>0</v>
      </c>
      <c r="T47" s="49">
        <f t="shared" si="9"/>
        <v>0</v>
      </c>
      <c r="V47" s="180"/>
      <c r="W47" s="36">
        <f t="shared" si="23"/>
        <v>300</v>
      </c>
      <c r="X47" s="47">
        <f t="shared" si="18"/>
        <v>0</v>
      </c>
      <c r="Y47" s="48">
        <f t="shared" si="10"/>
        <v>2</v>
      </c>
      <c r="Z47" s="48">
        <f t="shared" si="11"/>
        <v>0</v>
      </c>
      <c r="AA47" s="49">
        <f t="shared" si="12"/>
        <v>0</v>
      </c>
      <c r="AC47" s="180"/>
      <c r="AD47" s="36">
        <f t="shared" si="24"/>
        <v>300</v>
      </c>
      <c r="AE47" s="47">
        <f>J47*$K$4</f>
        <v>0</v>
      </c>
      <c r="AF47" s="48">
        <f t="shared" si="13"/>
        <v>2.5</v>
      </c>
      <c r="AG47" s="48">
        <f t="shared" si="14"/>
        <v>0</v>
      </c>
      <c r="AH47" s="49">
        <f t="shared" si="15"/>
        <v>0</v>
      </c>
    </row>
    <row r="48" spans="1:34" x14ac:dyDescent="0.2">
      <c r="A48" s="180"/>
      <c r="B48" s="36">
        <f t="shared" si="20"/>
        <v>330</v>
      </c>
      <c r="C48" s="154">
        <v>0</v>
      </c>
      <c r="D48" s="155">
        <v>1</v>
      </c>
      <c r="E48" s="155">
        <v>1</v>
      </c>
      <c r="F48" s="156">
        <v>0</v>
      </c>
      <c r="H48" s="180"/>
      <c r="I48" s="36">
        <f t="shared" si="21"/>
        <v>330</v>
      </c>
      <c r="J48" s="47">
        <f t="shared" si="16"/>
        <v>0</v>
      </c>
      <c r="K48" s="48">
        <f t="shared" si="4"/>
        <v>2.5000000000000001E-2</v>
      </c>
      <c r="L48" s="48">
        <f t="shared" si="5"/>
        <v>2.5000000000000001E-2</v>
      </c>
      <c r="M48" s="49">
        <f t="shared" si="6"/>
        <v>0</v>
      </c>
      <c r="O48" s="180"/>
      <c r="P48" s="36">
        <f t="shared" si="22"/>
        <v>330</v>
      </c>
      <c r="Q48" s="47">
        <f t="shared" si="17"/>
        <v>0</v>
      </c>
      <c r="R48" s="48">
        <f t="shared" si="7"/>
        <v>5</v>
      </c>
      <c r="S48" s="48">
        <f t="shared" si="8"/>
        <v>5</v>
      </c>
      <c r="T48" s="49">
        <f t="shared" si="9"/>
        <v>0</v>
      </c>
      <c r="V48" s="180"/>
      <c r="W48" s="36">
        <f t="shared" si="23"/>
        <v>330</v>
      </c>
      <c r="X48" s="47">
        <f t="shared" si="18"/>
        <v>0</v>
      </c>
      <c r="Y48" s="48">
        <f t="shared" si="10"/>
        <v>2</v>
      </c>
      <c r="Z48" s="48">
        <f t="shared" si="11"/>
        <v>2</v>
      </c>
      <c r="AA48" s="49">
        <f t="shared" si="12"/>
        <v>0</v>
      </c>
      <c r="AC48" s="180"/>
      <c r="AD48" s="36">
        <f t="shared" si="24"/>
        <v>330</v>
      </c>
      <c r="AE48" s="47">
        <f t="shared" si="19"/>
        <v>0</v>
      </c>
      <c r="AF48" s="48">
        <f t="shared" si="13"/>
        <v>2.5</v>
      </c>
      <c r="AG48" s="48">
        <f t="shared" si="14"/>
        <v>2.5</v>
      </c>
      <c r="AH48" s="49">
        <f t="shared" si="15"/>
        <v>0</v>
      </c>
    </row>
    <row r="49" spans="1:34" x14ac:dyDescent="0.2">
      <c r="A49" s="180"/>
      <c r="B49" s="36">
        <f t="shared" si="20"/>
        <v>360</v>
      </c>
      <c r="C49" s="154">
        <v>0</v>
      </c>
      <c r="D49" s="155">
        <v>1</v>
      </c>
      <c r="E49" s="155">
        <v>0</v>
      </c>
      <c r="F49" s="156">
        <v>1</v>
      </c>
      <c r="H49" s="180"/>
      <c r="I49" s="36">
        <f t="shared" si="21"/>
        <v>360</v>
      </c>
      <c r="J49" s="47">
        <f t="shared" si="16"/>
        <v>0</v>
      </c>
      <c r="K49" s="48">
        <f t="shared" si="4"/>
        <v>2.5000000000000001E-2</v>
      </c>
      <c r="L49" s="48">
        <f t="shared" si="5"/>
        <v>0</v>
      </c>
      <c r="M49" s="49">
        <f t="shared" si="6"/>
        <v>2.5000000000000001E-2</v>
      </c>
      <c r="O49" s="180"/>
      <c r="P49" s="36">
        <f t="shared" si="22"/>
        <v>360</v>
      </c>
      <c r="Q49" s="47">
        <f t="shared" si="17"/>
        <v>0</v>
      </c>
      <c r="R49" s="48">
        <f t="shared" si="7"/>
        <v>5</v>
      </c>
      <c r="S49" s="48">
        <f t="shared" si="8"/>
        <v>0</v>
      </c>
      <c r="T49" s="49">
        <f t="shared" si="9"/>
        <v>5</v>
      </c>
      <c r="V49" s="180"/>
      <c r="W49" s="36">
        <f t="shared" si="23"/>
        <v>360</v>
      </c>
      <c r="X49" s="47">
        <f t="shared" si="18"/>
        <v>0</v>
      </c>
      <c r="Y49" s="48">
        <f t="shared" si="10"/>
        <v>2</v>
      </c>
      <c r="Z49" s="48">
        <f t="shared" si="11"/>
        <v>0</v>
      </c>
      <c r="AA49" s="49">
        <f t="shared" si="12"/>
        <v>2</v>
      </c>
      <c r="AC49" s="180"/>
      <c r="AD49" s="36">
        <f t="shared" si="24"/>
        <v>360</v>
      </c>
      <c r="AE49" s="47">
        <f t="shared" si="19"/>
        <v>0</v>
      </c>
      <c r="AF49" s="48">
        <f t="shared" si="13"/>
        <v>2.5</v>
      </c>
      <c r="AG49" s="48">
        <f t="shared" si="14"/>
        <v>0</v>
      </c>
      <c r="AH49" s="49">
        <f t="shared" si="15"/>
        <v>2.5</v>
      </c>
    </row>
    <row r="50" spans="1:34" x14ac:dyDescent="0.2">
      <c r="A50" s="180"/>
      <c r="B50" s="37">
        <f t="shared" si="20"/>
        <v>390</v>
      </c>
      <c r="C50" s="157">
        <v>0</v>
      </c>
      <c r="D50" s="158">
        <v>0</v>
      </c>
      <c r="E50" s="158">
        <v>0</v>
      </c>
      <c r="F50" s="159">
        <v>1</v>
      </c>
      <c r="H50" s="180"/>
      <c r="I50" s="37">
        <f t="shared" si="21"/>
        <v>390</v>
      </c>
      <c r="J50" s="50">
        <f t="shared" si="16"/>
        <v>0</v>
      </c>
      <c r="K50" s="51">
        <f t="shared" si="4"/>
        <v>0</v>
      </c>
      <c r="L50" s="51">
        <f t="shared" si="5"/>
        <v>0</v>
      </c>
      <c r="M50" s="52">
        <f t="shared" si="6"/>
        <v>2.5000000000000001E-2</v>
      </c>
      <c r="O50" s="180"/>
      <c r="P50" s="37">
        <f t="shared" si="22"/>
        <v>390</v>
      </c>
      <c r="Q50" s="50">
        <f t="shared" si="17"/>
        <v>0</v>
      </c>
      <c r="R50" s="51">
        <f t="shared" si="7"/>
        <v>0</v>
      </c>
      <c r="S50" s="51">
        <f t="shared" si="8"/>
        <v>0</v>
      </c>
      <c r="T50" s="52">
        <f t="shared" si="9"/>
        <v>5</v>
      </c>
      <c r="V50" s="180"/>
      <c r="W50" s="37">
        <f t="shared" si="23"/>
        <v>390</v>
      </c>
      <c r="X50" s="50">
        <f t="shared" si="18"/>
        <v>0</v>
      </c>
      <c r="Y50" s="51">
        <f t="shared" si="10"/>
        <v>0</v>
      </c>
      <c r="Z50" s="51">
        <f t="shared" si="11"/>
        <v>0</v>
      </c>
      <c r="AA50" s="52">
        <f t="shared" si="12"/>
        <v>2</v>
      </c>
      <c r="AC50" s="180"/>
      <c r="AD50" s="37">
        <f t="shared" si="24"/>
        <v>390</v>
      </c>
      <c r="AE50" s="50">
        <f t="shared" si="19"/>
        <v>0</v>
      </c>
      <c r="AF50" s="51">
        <f t="shared" si="13"/>
        <v>0</v>
      </c>
      <c r="AG50" s="51">
        <f t="shared" si="14"/>
        <v>0</v>
      </c>
      <c r="AH50" s="52">
        <f t="shared" si="15"/>
        <v>2.5</v>
      </c>
    </row>
    <row r="51" spans="1:34" x14ac:dyDescent="0.2">
      <c r="A51" s="180">
        <v>120</v>
      </c>
      <c r="B51" s="35">
        <v>150</v>
      </c>
      <c r="C51" s="151">
        <v>0</v>
      </c>
      <c r="D51" s="152">
        <v>0</v>
      </c>
      <c r="E51" s="152">
        <v>0</v>
      </c>
      <c r="F51" s="153">
        <v>0</v>
      </c>
      <c r="H51" s="180">
        <v>120</v>
      </c>
      <c r="I51" s="35">
        <v>150</v>
      </c>
      <c r="J51" s="44">
        <f t="shared" si="16"/>
        <v>0</v>
      </c>
      <c r="K51" s="45">
        <f t="shared" si="4"/>
        <v>0</v>
      </c>
      <c r="L51" s="45">
        <f t="shared" si="5"/>
        <v>0</v>
      </c>
      <c r="M51" s="46">
        <f t="shared" si="6"/>
        <v>0</v>
      </c>
      <c r="O51" s="180">
        <v>120</v>
      </c>
      <c r="P51" s="35">
        <v>150</v>
      </c>
      <c r="Q51" s="44">
        <f t="shared" si="17"/>
        <v>0</v>
      </c>
      <c r="R51" s="45">
        <f t="shared" si="7"/>
        <v>0</v>
      </c>
      <c r="S51" s="45">
        <f t="shared" si="8"/>
        <v>0</v>
      </c>
      <c r="T51" s="46">
        <f t="shared" si="9"/>
        <v>0</v>
      </c>
      <c r="V51" s="180">
        <v>120</v>
      </c>
      <c r="W51" s="35">
        <v>150</v>
      </c>
      <c r="X51" s="44">
        <f t="shared" si="18"/>
        <v>0</v>
      </c>
      <c r="Y51" s="45">
        <f t="shared" si="10"/>
        <v>0</v>
      </c>
      <c r="Z51" s="45">
        <f t="shared" si="11"/>
        <v>0</v>
      </c>
      <c r="AA51" s="46">
        <f t="shared" si="12"/>
        <v>0</v>
      </c>
      <c r="AC51" s="180">
        <v>120</v>
      </c>
      <c r="AD51" s="35">
        <v>150</v>
      </c>
      <c r="AE51" s="44">
        <f t="shared" si="19"/>
        <v>0</v>
      </c>
      <c r="AF51" s="45">
        <f t="shared" si="13"/>
        <v>0</v>
      </c>
      <c r="AG51" s="45">
        <f t="shared" si="14"/>
        <v>0</v>
      </c>
      <c r="AH51" s="46">
        <f t="shared" si="15"/>
        <v>0</v>
      </c>
    </row>
    <row r="52" spans="1:34" x14ac:dyDescent="0.2">
      <c r="A52" s="180"/>
      <c r="B52" s="36">
        <f t="shared" ref="B52:B59" si="25">B51+30</f>
        <v>180</v>
      </c>
      <c r="C52" s="154">
        <v>0</v>
      </c>
      <c r="D52" s="155">
        <v>0</v>
      </c>
      <c r="E52" s="155">
        <v>0</v>
      </c>
      <c r="F52" s="156">
        <v>0</v>
      </c>
      <c r="H52" s="180"/>
      <c r="I52" s="36">
        <f t="shared" ref="I52:I59" si="26">I51+30</f>
        <v>180</v>
      </c>
      <c r="J52" s="47">
        <f t="shared" si="16"/>
        <v>0</v>
      </c>
      <c r="K52" s="48">
        <f t="shared" si="4"/>
        <v>0</v>
      </c>
      <c r="L52" s="48">
        <f t="shared" si="5"/>
        <v>0</v>
      </c>
      <c r="M52" s="49">
        <f t="shared" si="6"/>
        <v>0</v>
      </c>
      <c r="O52" s="180"/>
      <c r="P52" s="36">
        <f t="shared" ref="P52:P59" si="27">P51+30</f>
        <v>180</v>
      </c>
      <c r="Q52" s="47">
        <f t="shared" si="17"/>
        <v>0</v>
      </c>
      <c r="R52" s="48">
        <f t="shared" si="7"/>
        <v>0</v>
      </c>
      <c r="S52" s="48">
        <f t="shared" si="8"/>
        <v>0</v>
      </c>
      <c r="T52" s="49">
        <f t="shared" si="9"/>
        <v>0</v>
      </c>
      <c r="V52" s="180"/>
      <c r="W52" s="36">
        <f t="shared" ref="W52:W59" si="28">W51+30</f>
        <v>180</v>
      </c>
      <c r="X52" s="47">
        <f t="shared" si="18"/>
        <v>0</v>
      </c>
      <c r="Y52" s="48">
        <f t="shared" si="10"/>
        <v>0</v>
      </c>
      <c r="Z52" s="48">
        <f t="shared" si="11"/>
        <v>0</v>
      </c>
      <c r="AA52" s="49">
        <f t="shared" si="12"/>
        <v>0</v>
      </c>
      <c r="AC52" s="180"/>
      <c r="AD52" s="36">
        <f t="shared" ref="AD52:AD59" si="29">AD51+30</f>
        <v>180</v>
      </c>
      <c r="AE52" s="47">
        <f t="shared" si="19"/>
        <v>0</v>
      </c>
      <c r="AF52" s="48">
        <f t="shared" si="13"/>
        <v>0</v>
      </c>
      <c r="AG52" s="48">
        <f t="shared" si="14"/>
        <v>0</v>
      </c>
      <c r="AH52" s="49">
        <f t="shared" si="15"/>
        <v>0</v>
      </c>
    </row>
    <row r="53" spans="1:34" x14ac:dyDescent="0.2">
      <c r="A53" s="180"/>
      <c r="B53" s="36">
        <f t="shared" si="25"/>
        <v>210</v>
      </c>
      <c r="C53" s="154">
        <v>0</v>
      </c>
      <c r="D53" s="155">
        <v>0</v>
      </c>
      <c r="E53" s="155">
        <v>0</v>
      </c>
      <c r="F53" s="156">
        <v>0</v>
      </c>
      <c r="H53" s="180"/>
      <c r="I53" s="36">
        <f t="shared" si="26"/>
        <v>210</v>
      </c>
      <c r="J53" s="47">
        <f t="shared" si="16"/>
        <v>0</v>
      </c>
      <c r="K53" s="48">
        <f t="shared" si="4"/>
        <v>0</v>
      </c>
      <c r="L53" s="48">
        <f t="shared" si="5"/>
        <v>0</v>
      </c>
      <c r="M53" s="49">
        <f t="shared" si="6"/>
        <v>0</v>
      </c>
      <c r="O53" s="180"/>
      <c r="P53" s="36">
        <f t="shared" si="27"/>
        <v>210</v>
      </c>
      <c r="Q53" s="47">
        <f t="shared" si="17"/>
        <v>0</v>
      </c>
      <c r="R53" s="48">
        <f t="shared" si="7"/>
        <v>0</v>
      </c>
      <c r="S53" s="48">
        <f t="shared" si="8"/>
        <v>0</v>
      </c>
      <c r="T53" s="49">
        <f t="shared" si="9"/>
        <v>0</v>
      </c>
      <c r="V53" s="180"/>
      <c r="W53" s="36">
        <f t="shared" si="28"/>
        <v>210</v>
      </c>
      <c r="X53" s="47">
        <f t="shared" si="18"/>
        <v>0</v>
      </c>
      <c r="Y53" s="48">
        <f t="shared" si="10"/>
        <v>0</v>
      </c>
      <c r="Z53" s="48">
        <f t="shared" si="11"/>
        <v>0</v>
      </c>
      <c r="AA53" s="49">
        <f t="shared" si="12"/>
        <v>0</v>
      </c>
      <c r="AC53" s="180"/>
      <c r="AD53" s="36">
        <f t="shared" si="29"/>
        <v>210</v>
      </c>
      <c r="AE53" s="47">
        <f t="shared" si="19"/>
        <v>0</v>
      </c>
      <c r="AF53" s="48">
        <f t="shared" si="13"/>
        <v>0</v>
      </c>
      <c r="AG53" s="48">
        <f t="shared" si="14"/>
        <v>0</v>
      </c>
      <c r="AH53" s="49">
        <f t="shared" si="15"/>
        <v>0</v>
      </c>
    </row>
    <row r="54" spans="1:34" x14ac:dyDescent="0.2">
      <c r="A54" s="180"/>
      <c r="B54" s="36">
        <f t="shared" si="25"/>
        <v>240</v>
      </c>
      <c r="C54" s="154">
        <v>0</v>
      </c>
      <c r="D54" s="155">
        <v>0</v>
      </c>
      <c r="E54" s="155">
        <v>0</v>
      </c>
      <c r="F54" s="156">
        <v>0</v>
      </c>
      <c r="H54" s="180"/>
      <c r="I54" s="36">
        <f t="shared" si="26"/>
        <v>240</v>
      </c>
      <c r="J54" s="47">
        <f t="shared" si="16"/>
        <v>0</v>
      </c>
      <c r="K54" s="48">
        <f t="shared" si="4"/>
        <v>0</v>
      </c>
      <c r="L54" s="48">
        <f t="shared" si="5"/>
        <v>0</v>
      </c>
      <c r="M54" s="49">
        <f t="shared" si="6"/>
        <v>0</v>
      </c>
      <c r="O54" s="180"/>
      <c r="P54" s="36">
        <f t="shared" si="27"/>
        <v>240</v>
      </c>
      <c r="Q54" s="47">
        <f t="shared" si="17"/>
        <v>0</v>
      </c>
      <c r="R54" s="48">
        <f t="shared" si="7"/>
        <v>0</v>
      </c>
      <c r="S54" s="48">
        <f t="shared" si="8"/>
        <v>0</v>
      </c>
      <c r="T54" s="49">
        <f t="shared" si="9"/>
        <v>0</v>
      </c>
      <c r="V54" s="180"/>
      <c r="W54" s="36">
        <f t="shared" si="28"/>
        <v>240</v>
      </c>
      <c r="X54" s="47">
        <f t="shared" si="18"/>
        <v>0</v>
      </c>
      <c r="Y54" s="48">
        <f t="shared" si="10"/>
        <v>0</v>
      </c>
      <c r="Z54" s="48">
        <f t="shared" si="11"/>
        <v>0</v>
      </c>
      <c r="AA54" s="49">
        <f t="shared" si="12"/>
        <v>0</v>
      </c>
      <c r="AC54" s="180"/>
      <c r="AD54" s="36">
        <f t="shared" si="29"/>
        <v>240</v>
      </c>
      <c r="AE54" s="47">
        <f t="shared" si="19"/>
        <v>0</v>
      </c>
      <c r="AF54" s="48">
        <f t="shared" si="13"/>
        <v>0</v>
      </c>
      <c r="AG54" s="48">
        <f t="shared" si="14"/>
        <v>0</v>
      </c>
      <c r="AH54" s="49">
        <f t="shared" si="15"/>
        <v>0</v>
      </c>
    </row>
    <row r="55" spans="1:34" x14ac:dyDescent="0.2">
      <c r="A55" s="180"/>
      <c r="B55" s="36">
        <f t="shared" si="25"/>
        <v>270</v>
      </c>
      <c r="C55" s="154">
        <v>0</v>
      </c>
      <c r="D55" s="155">
        <v>0</v>
      </c>
      <c r="E55" s="155">
        <v>0</v>
      </c>
      <c r="F55" s="156">
        <v>0</v>
      </c>
      <c r="H55" s="180"/>
      <c r="I55" s="36">
        <f t="shared" si="26"/>
        <v>270</v>
      </c>
      <c r="J55" s="47">
        <f t="shared" si="16"/>
        <v>0</v>
      </c>
      <c r="K55" s="48">
        <f t="shared" si="4"/>
        <v>0</v>
      </c>
      <c r="L55" s="48">
        <f t="shared" si="5"/>
        <v>0</v>
      </c>
      <c r="M55" s="49">
        <f t="shared" si="6"/>
        <v>0</v>
      </c>
      <c r="O55" s="180"/>
      <c r="P55" s="36">
        <f t="shared" si="27"/>
        <v>270</v>
      </c>
      <c r="Q55" s="47">
        <f t="shared" si="17"/>
        <v>0</v>
      </c>
      <c r="R55" s="48">
        <f t="shared" si="7"/>
        <v>0</v>
      </c>
      <c r="S55" s="48">
        <f t="shared" si="8"/>
        <v>0</v>
      </c>
      <c r="T55" s="49">
        <f t="shared" si="9"/>
        <v>0</v>
      </c>
      <c r="V55" s="180"/>
      <c r="W55" s="36">
        <f t="shared" si="28"/>
        <v>270</v>
      </c>
      <c r="X55" s="47">
        <f t="shared" si="18"/>
        <v>0</v>
      </c>
      <c r="Y55" s="48">
        <f t="shared" si="10"/>
        <v>0</v>
      </c>
      <c r="Z55" s="48">
        <f t="shared" si="11"/>
        <v>0</v>
      </c>
      <c r="AA55" s="49">
        <f t="shared" si="12"/>
        <v>0</v>
      </c>
      <c r="AC55" s="180"/>
      <c r="AD55" s="36">
        <f t="shared" si="29"/>
        <v>270</v>
      </c>
      <c r="AE55" s="47">
        <f t="shared" si="19"/>
        <v>0</v>
      </c>
      <c r="AF55" s="48">
        <f t="shared" si="13"/>
        <v>0</v>
      </c>
      <c r="AG55" s="48">
        <f t="shared" si="14"/>
        <v>0</v>
      </c>
      <c r="AH55" s="49">
        <f t="shared" si="15"/>
        <v>0</v>
      </c>
    </row>
    <row r="56" spans="1:34" x14ac:dyDescent="0.2">
      <c r="A56" s="180"/>
      <c r="B56" s="36">
        <f t="shared" si="25"/>
        <v>300</v>
      </c>
      <c r="C56" s="154">
        <v>0</v>
      </c>
      <c r="D56" s="155">
        <v>0</v>
      </c>
      <c r="E56" s="155">
        <v>0</v>
      </c>
      <c r="F56" s="156">
        <v>0</v>
      </c>
      <c r="H56" s="180"/>
      <c r="I56" s="36">
        <f t="shared" si="26"/>
        <v>300</v>
      </c>
      <c r="J56" s="47">
        <f t="shared" si="16"/>
        <v>0</v>
      </c>
      <c r="K56" s="48">
        <f t="shared" si="4"/>
        <v>0</v>
      </c>
      <c r="L56" s="48">
        <f t="shared" si="5"/>
        <v>0</v>
      </c>
      <c r="M56" s="49">
        <f t="shared" si="6"/>
        <v>0</v>
      </c>
      <c r="O56" s="180"/>
      <c r="P56" s="36">
        <f t="shared" si="27"/>
        <v>300</v>
      </c>
      <c r="Q56" s="47">
        <f t="shared" si="17"/>
        <v>0</v>
      </c>
      <c r="R56" s="48">
        <f t="shared" si="7"/>
        <v>0</v>
      </c>
      <c r="S56" s="48">
        <f t="shared" si="8"/>
        <v>0</v>
      </c>
      <c r="T56" s="49">
        <f t="shared" si="9"/>
        <v>0</v>
      </c>
      <c r="V56" s="180"/>
      <c r="W56" s="36">
        <f t="shared" si="28"/>
        <v>300</v>
      </c>
      <c r="X56" s="47">
        <f t="shared" si="18"/>
        <v>0</v>
      </c>
      <c r="Y56" s="48">
        <f t="shared" si="10"/>
        <v>0</v>
      </c>
      <c r="Z56" s="48">
        <f t="shared" si="11"/>
        <v>0</v>
      </c>
      <c r="AA56" s="49">
        <f t="shared" si="12"/>
        <v>0</v>
      </c>
      <c r="AC56" s="180"/>
      <c r="AD56" s="36">
        <f t="shared" si="29"/>
        <v>300</v>
      </c>
      <c r="AE56" s="47">
        <f t="shared" si="19"/>
        <v>0</v>
      </c>
      <c r="AF56" s="48">
        <f t="shared" si="13"/>
        <v>0</v>
      </c>
      <c r="AG56" s="48">
        <f t="shared" si="14"/>
        <v>0</v>
      </c>
      <c r="AH56" s="49">
        <f t="shared" si="15"/>
        <v>0</v>
      </c>
    </row>
    <row r="57" spans="1:34" x14ac:dyDescent="0.2">
      <c r="A57" s="180"/>
      <c r="B57" s="36">
        <f t="shared" si="25"/>
        <v>330</v>
      </c>
      <c r="C57" s="154">
        <v>0</v>
      </c>
      <c r="D57" s="155">
        <v>0</v>
      </c>
      <c r="E57" s="155">
        <v>0</v>
      </c>
      <c r="F57" s="156">
        <v>0</v>
      </c>
      <c r="H57" s="180"/>
      <c r="I57" s="36">
        <f t="shared" si="26"/>
        <v>330</v>
      </c>
      <c r="J57" s="47">
        <f t="shared" si="16"/>
        <v>0</v>
      </c>
      <c r="K57" s="48">
        <f t="shared" si="4"/>
        <v>0</v>
      </c>
      <c r="L57" s="48">
        <f t="shared" si="5"/>
        <v>0</v>
      </c>
      <c r="M57" s="49">
        <f t="shared" si="6"/>
        <v>0</v>
      </c>
      <c r="O57" s="180"/>
      <c r="P57" s="36">
        <f t="shared" si="27"/>
        <v>330</v>
      </c>
      <c r="Q57" s="47">
        <f t="shared" si="17"/>
        <v>0</v>
      </c>
      <c r="R57" s="48">
        <f t="shared" si="7"/>
        <v>0</v>
      </c>
      <c r="S57" s="48">
        <f t="shared" si="8"/>
        <v>0</v>
      </c>
      <c r="T57" s="49">
        <f t="shared" si="9"/>
        <v>0</v>
      </c>
      <c r="V57" s="180"/>
      <c r="W57" s="36">
        <f t="shared" si="28"/>
        <v>330</v>
      </c>
      <c r="X57" s="47">
        <f t="shared" si="18"/>
        <v>0</v>
      </c>
      <c r="Y57" s="48">
        <f t="shared" si="10"/>
        <v>0</v>
      </c>
      <c r="Z57" s="48">
        <f t="shared" si="11"/>
        <v>0</v>
      </c>
      <c r="AA57" s="49">
        <f t="shared" si="12"/>
        <v>0</v>
      </c>
      <c r="AC57" s="180"/>
      <c r="AD57" s="36">
        <f t="shared" si="29"/>
        <v>330</v>
      </c>
      <c r="AE57" s="47">
        <f t="shared" si="19"/>
        <v>0</v>
      </c>
      <c r="AF57" s="48">
        <f t="shared" si="13"/>
        <v>0</v>
      </c>
      <c r="AG57" s="48">
        <f t="shared" si="14"/>
        <v>0</v>
      </c>
      <c r="AH57" s="49">
        <f t="shared" si="15"/>
        <v>0</v>
      </c>
    </row>
    <row r="58" spans="1:34" x14ac:dyDescent="0.2">
      <c r="A58" s="180"/>
      <c r="B58" s="36">
        <f t="shared" si="25"/>
        <v>360</v>
      </c>
      <c r="C58" s="154">
        <v>0</v>
      </c>
      <c r="D58" s="155">
        <v>0</v>
      </c>
      <c r="E58" s="155">
        <v>0</v>
      </c>
      <c r="F58" s="156">
        <v>0</v>
      </c>
      <c r="H58" s="180"/>
      <c r="I58" s="36">
        <f t="shared" si="26"/>
        <v>360</v>
      </c>
      <c r="J58" s="47">
        <f t="shared" si="16"/>
        <v>0</v>
      </c>
      <c r="K58" s="48">
        <f t="shared" si="4"/>
        <v>0</v>
      </c>
      <c r="L58" s="48">
        <f t="shared" si="5"/>
        <v>0</v>
      </c>
      <c r="M58" s="49">
        <f t="shared" si="6"/>
        <v>0</v>
      </c>
      <c r="O58" s="180"/>
      <c r="P58" s="36">
        <f t="shared" si="27"/>
        <v>360</v>
      </c>
      <c r="Q58" s="47">
        <f t="shared" si="17"/>
        <v>0</v>
      </c>
      <c r="R58" s="48">
        <f t="shared" si="7"/>
        <v>0</v>
      </c>
      <c r="S58" s="48">
        <f t="shared" si="8"/>
        <v>0</v>
      </c>
      <c r="T58" s="49">
        <f t="shared" si="9"/>
        <v>0</v>
      </c>
      <c r="V58" s="180"/>
      <c r="W58" s="36">
        <f t="shared" si="28"/>
        <v>360</v>
      </c>
      <c r="X58" s="47">
        <f t="shared" si="18"/>
        <v>0</v>
      </c>
      <c r="Y58" s="48">
        <f t="shared" si="10"/>
        <v>0</v>
      </c>
      <c r="Z58" s="48">
        <f t="shared" si="11"/>
        <v>0</v>
      </c>
      <c r="AA58" s="49">
        <f t="shared" si="12"/>
        <v>0</v>
      </c>
      <c r="AC58" s="180"/>
      <c r="AD58" s="36">
        <f t="shared" si="29"/>
        <v>360</v>
      </c>
      <c r="AE58" s="47">
        <f t="shared" si="19"/>
        <v>0</v>
      </c>
      <c r="AF58" s="48">
        <f t="shared" si="13"/>
        <v>0</v>
      </c>
      <c r="AG58" s="48">
        <f t="shared" si="14"/>
        <v>0</v>
      </c>
      <c r="AH58" s="49">
        <f t="shared" si="15"/>
        <v>0</v>
      </c>
    </row>
    <row r="59" spans="1:34" x14ac:dyDescent="0.2">
      <c r="A59" s="180"/>
      <c r="B59" s="37">
        <f t="shared" si="25"/>
        <v>390</v>
      </c>
      <c r="C59" s="157">
        <v>0</v>
      </c>
      <c r="D59" s="158">
        <v>0</v>
      </c>
      <c r="E59" s="158">
        <v>0</v>
      </c>
      <c r="F59" s="159">
        <v>0</v>
      </c>
      <c r="H59" s="180"/>
      <c r="I59" s="37">
        <f t="shared" si="26"/>
        <v>390</v>
      </c>
      <c r="J59" s="50">
        <f t="shared" si="16"/>
        <v>0</v>
      </c>
      <c r="K59" s="51">
        <f t="shared" si="4"/>
        <v>0</v>
      </c>
      <c r="L59" s="51">
        <f t="shared" si="5"/>
        <v>0</v>
      </c>
      <c r="M59" s="52">
        <f t="shared" si="6"/>
        <v>0</v>
      </c>
      <c r="O59" s="180"/>
      <c r="P59" s="37">
        <f t="shared" si="27"/>
        <v>390</v>
      </c>
      <c r="Q59" s="50">
        <f t="shared" si="17"/>
        <v>0</v>
      </c>
      <c r="R59" s="51">
        <f t="shared" si="7"/>
        <v>0</v>
      </c>
      <c r="S59" s="51">
        <f t="shared" si="8"/>
        <v>0</v>
      </c>
      <c r="T59" s="52">
        <f t="shared" si="9"/>
        <v>0</v>
      </c>
      <c r="V59" s="180"/>
      <c r="W59" s="37">
        <f t="shared" si="28"/>
        <v>390</v>
      </c>
      <c r="X59" s="50">
        <f t="shared" si="18"/>
        <v>0</v>
      </c>
      <c r="Y59" s="51">
        <f t="shared" si="10"/>
        <v>0</v>
      </c>
      <c r="Z59" s="51">
        <f t="shared" si="11"/>
        <v>0</v>
      </c>
      <c r="AA59" s="52">
        <f t="shared" si="12"/>
        <v>0</v>
      </c>
      <c r="AC59" s="180"/>
      <c r="AD59" s="37">
        <f t="shared" si="29"/>
        <v>390</v>
      </c>
      <c r="AE59" s="50">
        <f t="shared" si="19"/>
        <v>0</v>
      </c>
      <c r="AF59" s="51">
        <f t="shared" si="13"/>
        <v>0</v>
      </c>
      <c r="AG59" s="51">
        <f t="shared" si="14"/>
        <v>0</v>
      </c>
      <c r="AH59" s="52">
        <f t="shared" si="15"/>
        <v>0</v>
      </c>
    </row>
    <row r="60" spans="1:34" x14ac:dyDescent="0.2">
      <c r="H60" s="1"/>
      <c r="I60" s="1"/>
      <c r="J60" s="1"/>
      <c r="K60" s="1"/>
      <c r="L60" s="1"/>
      <c r="M60" s="1"/>
    </row>
    <row r="61" spans="1:34" x14ac:dyDescent="0.2">
      <c r="C61" s="1"/>
      <c r="D61" s="1"/>
      <c r="E61" s="1"/>
      <c r="F61" s="1"/>
    </row>
  </sheetData>
  <sheetProtection sheet="1" objects="1" scenarios="1"/>
  <mergeCells count="30">
    <mergeCell ref="A38:F38"/>
    <mergeCell ref="H38:M38"/>
    <mergeCell ref="H39:H40"/>
    <mergeCell ref="I39:I40"/>
    <mergeCell ref="J39:M39"/>
    <mergeCell ref="O51:O59"/>
    <mergeCell ref="A39:A40"/>
    <mergeCell ref="B39:B40"/>
    <mergeCell ref="C39:F39"/>
    <mergeCell ref="A41:A50"/>
    <mergeCell ref="H41:H50"/>
    <mergeCell ref="H51:H59"/>
    <mergeCell ref="A51:A59"/>
    <mergeCell ref="O38:T38"/>
    <mergeCell ref="O39:O40"/>
    <mergeCell ref="P39:P40"/>
    <mergeCell ref="Q39:T39"/>
    <mergeCell ref="O41:O50"/>
    <mergeCell ref="AC51:AC59"/>
    <mergeCell ref="V38:AA38"/>
    <mergeCell ref="V39:V40"/>
    <mergeCell ref="W39:W40"/>
    <mergeCell ref="X39:AA39"/>
    <mergeCell ref="V41:V50"/>
    <mergeCell ref="V51:V59"/>
    <mergeCell ref="AC38:AH38"/>
    <mergeCell ref="AC39:AC40"/>
    <mergeCell ref="AD39:AD40"/>
    <mergeCell ref="AE39:AH39"/>
    <mergeCell ref="AC41:AC50"/>
  </mergeCells>
  <phoneticPr fontId="3"/>
  <pageMargins left="0.70866141732283472" right="0.70866141732283472" top="0.74803149606299213" bottom="0.74803149606299213" header="0.31496062992125984" footer="0.31496062992125984"/>
  <pageSetup paperSize="8" scale="95" fitToWidth="2" orientation="landscape" horizontalDpi="300" verticalDpi="300"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リスト!$C$4:$C$17</xm:f>
          </x14:formula1>
          <xm:sqref>E6:E34</xm:sqref>
        </x14:dataValidation>
        <x14:dataValidation type="list" allowBlank="1" showInputMessage="1" showErrorMessage="1">
          <x14:formula1>
            <xm:f>リスト!$B$4:$B$9</xm:f>
          </x14:formula1>
          <xm:sqref>D6:D34</xm:sqref>
        </x14:dataValidation>
        <x14:dataValidation type="list" allowBlank="1" showInputMessage="1" showErrorMessage="1">
          <x14:formula1>
            <xm:f>坪数入力表!$A$4:$A$9</xm:f>
          </x14:formula1>
          <xm:sqref>B1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61"/>
  <sheetViews>
    <sheetView zoomScaleNormal="100" workbookViewId="0">
      <selection activeCell="E21" sqref="E21"/>
    </sheetView>
  </sheetViews>
  <sheetFormatPr defaultRowHeight="13.2" x14ac:dyDescent="0.2"/>
  <cols>
    <col min="1" max="1" width="10.77734375" customWidth="1"/>
    <col min="5" max="5" width="8.88671875" customWidth="1"/>
    <col min="6" max="6" width="13.5546875" bestFit="1" customWidth="1"/>
    <col min="7" max="7" width="16.44140625" customWidth="1"/>
    <col min="8" max="8" width="15.77734375" bestFit="1" customWidth="1"/>
  </cols>
  <sheetData>
    <row r="1" spans="1:11" ht="24" customHeight="1" thickBot="1" x14ac:dyDescent="0.25">
      <c r="A1" s="5" t="s">
        <v>51</v>
      </c>
      <c r="B1" s="137" t="s">
        <v>48</v>
      </c>
      <c r="C1" s="17"/>
      <c r="D1" s="17"/>
      <c r="E1" s="17"/>
      <c r="F1" s="34" t="s">
        <v>52</v>
      </c>
      <c r="G1" s="138">
        <v>40</v>
      </c>
      <c r="H1" s="18"/>
      <c r="I1" s="17"/>
      <c r="J1" s="17"/>
      <c r="K1" s="17"/>
    </row>
    <row r="2" spans="1:11" ht="6" customHeight="1" x14ac:dyDescent="0.2">
      <c r="A2" s="17"/>
      <c r="B2" s="17"/>
      <c r="C2" s="17"/>
      <c r="D2" s="17"/>
      <c r="E2" s="17"/>
      <c r="F2" s="17"/>
      <c r="G2" s="20"/>
      <c r="H2" s="18"/>
      <c r="I2" s="17"/>
      <c r="J2" s="17"/>
      <c r="K2" s="17"/>
    </row>
    <row r="3" spans="1:11" ht="19.2" x14ac:dyDescent="0.2">
      <c r="A3" s="19" t="s">
        <v>45</v>
      </c>
      <c r="B3" s="17"/>
      <c r="C3" s="17"/>
      <c r="D3" s="17"/>
      <c r="E3" s="17"/>
      <c r="F3" s="17"/>
      <c r="G3" s="2"/>
      <c r="H3" s="2"/>
      <c r="I3" s="17"/>
      <c r="J3" s="17"/>
      <c r="K3" s="17"/>
    </row>
    <row r="4" spans="1:11" ht="17.399999999999999" customHeight="1" thickBot="1" x14ac:dyDescent="0.25">
      <c r="A4" s="17"/>
      <c r="B4" s="17"/>
      <c r="C4" s="17"/>
      <c r="D4" s="17"/>
      <c r="E4" s="17"/>
      <c r="F4" s="17"/>
      <c r="G4" s="2"/>
      <c r="H4" s="2" t="s">
        <v>53</v>
      </c>
      <c r="I4" s="21">
        <f>VLOOKUP($B$1,坪数入力表!$A$4:$D$9,2)</f>
        <v>80</v>
      </c>
      <c r="J4" s="21">
        <f>VLOOKUP($B$1,坪数入力表!$A$4:$D$9,3)</f>
        <v>0</v>
      </c>
      <c r="K4" s="21">
        <f>VLOOKUP($B$1,坪数入力表!$A$4:$D$9,4)</f>
        <v>90</v>
      </c>
    </row>
    <row r="5" spans="1:11" ht="26.4" customHeight="1" x14ac:dyDescent="0.2">
      <c r="A5" s="28" t="s">
        <v>1</v>
      </c>
      <c r="B5" s="28" t="s">
        <v>2</v>
      </c>
      <c r="C5" s="28" t="s">
        <v>3</v>
      </c>
      <c r="D5" s="28" t="s">
        <v>0</v>
      </c>
      <c r="E5" s="29" t="s">
        <v>24</v>
      </c>
      <c r="F5" s="30" t="s">
        <v>35</v>
      </c>
      <c r="G5" s="31" t="s">
        <v>54</v>
      </c>
      <c r="H5" s="32" t="s">
        <v>37</v>
      </c>
      <c r="I5" s="33" t="s">
        <v>38</v>
      </c>
      <c r="J5" s="33" t="s">
        <v>39</v>
      </c>
      <c r="K5" s="33" t="s">
        <v>40</v>
      </c>
    </row>
    <row r="6" spans="1:11" x14ac:dyDescent="0.2">
      <c r="A6" s="23">
        <f>IF(部材入力表!A4="","",部材入力表!A4)</f>
        <v>90</v>
      </c>
      <c r="B6" s="23">
        <f>IF(部材入力表!B4="","",部材入力表!B4)</f>
        <v>90</v>
      </c>
      <c r="C6" s="23">
        <f>IF(部材入力表!C4="","",部材入力表!C4)</f>
        <v>3</v>
      </c>
      <c r="D6" s="53" t="str">
        <f>IF(部材入力表!D4="","",部材入力表!D4)</f>
        <v>ヒノキ</v>
      </c>
      <c r="E6" s="53" t="str">
        <f>IF(部材入力表!E4="","",部材入力表!E4)</f>
        <v>大引</v>
      </c>
      <c r="F6" s="54" t="str">
        <f>IF(部材入力表!F4="","",部材入力表!F4)</f>
        <v/>
      </c>
      <c r="G6" s="142">
        <v>0</v>
      </c>
      <c r="H6" s="22">
        <f>G6/$G$1</f>
        <v>0</v>
      </c>
      <c r="I6" s="23">
        <f>$I$4*H6</f>
        <v>0</v>
      </c>
      <c r="J6" s="23">
        <f>$J$4*H6</f>
        <v>0</v>
      </c>
      <c r="K6" s="23">
        <f>$K$4*H6</f>
        <v>0</v>
      </c>
    </row>
    <row r="7" spans="1:11" x14ac:dyDescent="0.2">
      <c r="A7" s="25">
        <f>IF(部材入力表!A5="","",部材入力表!A5)</f>
        <v>90</v>
      </c>
      <c r="B7" s="25">
        <f>IF(部材入力表!B5="","",部材入力表!B5)</f>
        <v>90</v>
      </c>
      <c r="C7" s="25">
        <f>IF(部材入力表!C5="","",部材入力表!C5)</f>
        <v>4</v>
      </c>
      <c r="D7" s="55" t="str">
        <f>IF(部材入力表!D5="","",部材入力表!D5)</f>
        <v>ヒノキ</v>
      </c>
      <c r="E7" s="55" t="str">
        <f>IF(部材入力表!E5="","",部材入力表!E5)</f>
        <v>大引</v>
      </c>
      <c r="F7" s="56" t="str">
        <f>IF(部材入力表!F5="","",部材入力表!F5)</f>
        <v/>
      </c>
      <c r="G7" s="146">
        <v>0</v>
      </c>
      <c r="H7" s="24">
        <f t="shared" ref="H7:H34" si="0">G7/$G$1</f>
        <v>0</v>
      </c>
      <c r="I7" s="25">
        <f t="shared" ref="I7:I34" si="1">$I$4*H7</f>
        <v>0</v>
      </c>
      <c r="J7" s="25">
        <f t="shared" ref="J7:J34" si="2">$J$4*H7</f>
        <v>0</v>
      </c>
      <c r="K7" s="25">
        <f t="shared" ref="K7:K34" si="3">$K$4*H7</f>
        <v>0</v>
      </c>
    </row>
    <row r="8" spans="1:11" x14ac:dyDescent="0.2">
      <c r="A8" s="25">
        <f>IF(部材入力表!A6="","",部材入力表!A6)</f>
        <v>105</v>
      </c>
      <c r="B8" s="25">
        <f>IF(部材入力表!B6="","",部材入力表!B6)</f>
        <v>105</v>
      </c>
      <c r="C8" s="25">
        <f>IF(部材入力表!C6="","",部材入力表!C6)</f>
        <v>3</v>
      </c>
      <c r="D8" s="55" t="str">
        <f>IF(部材入力表!D6="","",部材入力表!D6)</f>
        <v>ヒノキ</v>
      </c>
      <c r="E8" s="55" t="str">
        <f>IF(部材入力表!E6="","",部材入力表!E6)</f>
        <v>柱</v>
      </c>
      <c r="F8" s="56" t="str">
        <f>IF(部材入力表!F6="","",部材入力表!F6)</f>
        <v/>
      </c>
      <c r="G8" s="146">
        <v>4</v>
      </c>
      <c r="H8" s="24">
        <f t="shared" si="0"/>
        <v>0.1</v>
      </c>
      <c r="I8" s="25">
        <f t="shared" si="1"/>
        <v>8</v>
      </c>
      <c r="J8" s="25">
        <f t="shared" si="2"/>
        <v>0</v>
      </c>
      <c r="K8" s="25">
        <f t="shared" si="3"/>
        <v>9</v>
      </c>
    </row>
    <row r="9" spans="1:11" x14ac:dyDescent="0.2">
      <c r="A9" s="25">
        <f>IF(部材入力表!A7="","",部材入力表!A7)</f>
        <v>105</v>
      </c>
      <c r="B9" s="25">
        <f>IF(部材入力表!B7="","",部材入力表!B7)</f>
        <v>105</v>
      </c>
      <c r="C9" s="25">
        <f>IF(部材入力表!C7="","",部材入力表!C7)</f>
        <v>4</v>
      </c>
      <c r="D9" s="55" t="str">
        <f>IF(部材入力表!D7="","",部材入力表!D7)</f>
        <v>ヒノキ</v>
      </c>
      <c r="E9" s="55" t="str">
        <f>IF(部材入力表!E7="","",部材入力表!E7)</f>
        <v>柱</v>
      </c>
      <c r="F9" s="56" t="str">
        <f>IF(部材入力表!F7="","",部材入力表!F7)</f>
        <v/>
      </c>
      <c r="G9" s="146">
        <v>4</v>
      </c>
      <c r="H9" s="24">
        <f>G9/$G$1</f>
        <v>0.1</v>
      </c>
      <c r="I9" s="25">
        <f t="shared" si="1"/>
        <v>8</v>
      </c>
      <c r="J9" s="25">
        <f t="shared" si="2"/>
        <v>0</v>
      </c>
      <c r="K9" s="25">
        <f t="shared" si="3"/>
        <v>9</v>
      </c>
    </row>
    <row r="10" spans="1:11" x14ac:dyDescent="0.2">
      <c r="A10" s="25">
        <f>IF(部材入力表!A8="","",部材入力表!A8)</f>
        <v>120</v>
      </c>
      <c r="B10" s="25">
        <f>IF(部材入力表!B8="","",部材入力表!B8)</f>
        <v>120</v>
      </c>
      <c r="C10" s="25">
        <f>IF(部材入力表!C8="","",部材入力表!C8)</f>
        <v>3</v>
      </c>
      <c r="D10" s="55" t="str">
        <f>IF(部材入力表!D8="","",部材入力表!D8)</f>
        <v>ヒノキ</v>
      </c>
      <c r="E10" s="55" t="str">
        <f>IF(部材入力表!E8="","",部材入力表!E8)</f>
        <v>柱</v>
      </c>
      <c r="F10" s="56" t="str">
        <f>IF(部材入力表!F8="","",部材入力表!F8)</f>
        <v/>
      </c>
      <c r="G10" s="146">
        <v>6</v>
      </c>
      <c r="H10" s="24">
        <f t="shared" si="0"/>
        <v>0.15</v>
      </c>
      <c r="I10" s="25">
        <f t="shared" si="1"/>
        <v>12</v>
      </c>
      <c r="J10" s="25">
        <f t="shared" si="2"/>
        <v>0</v>
      </c>
      <c r="K10" s="25">
        <f t="shared" si="3"/>
        <v>13.5</v>
      </c>
    </row>
    <row r="11" spans="1:11" x14ac:dyDescent="0.2">
      <c r="A11" s="25">
        <f>IF(部材入力表!A9="","",部材入力表!A9)</f>
        <v>120</v>
      </c>
      <c r="B11" s="25">
        <f>IF(部材入力表!B9="","",部材入力表!B9)</f>
        <v>120</v>
      </c>
      <c r="C11" s="25">
        <f>IF(部材入力表!C9="","",部材入力表!C9)</f>
        <v>4</v>
      </c>
      <c r="D11" s="55" t="str">
        <f>IF(部材入力表!D9="","",部材入力表!D9)</f>
        <v>ヒノキ</v>
      </c>
      <c r="E11" s="55" t="str">
        <f>IF(部材入力表!E9="","",部材入力表!E9)</f>
        <v>柱</v>
      </c>
      <c r="F11" s="56" t="str">
        <f>IF(部材入力表!F9="","",部材入力表!F9)</f>
        <v/>
      </c>
      <c r="G11" s="146">
        <v>16</v>
      </c>
      <c r="H11" s="24">
        <f t="shared" si="0"/>
        <v>0.4</v>
      </c>
      <c r="I11" s="25">
        <f t="shared" si="1"/>
        <v>32</v>
      </c>
      <c r="J11" s="25">
        <f t="shared" si="2"/>
        <v>0</v>
      </c>
      <c r="K11" s="25">
        <f t="shared" si="3"/>
        <v>36</v>
      </c>
    </row>
    <row r="12" spans="1:11" x14ac:dyDescent="0.2">
      <c r="A12" s="25">
        <f>IF(部材入力表!A10="","",部材入力表!A10)</f>
        <v>90</v>
      </c>
      <c r="B12" s="25">
        <f>IF(部材入力表!B10="","",部材入力表!B10)</f>
        <v>90</v>
      </c>
      <c r="C12" s="25">
        <f>IF(部材入力表!C10="","",部材入力表!C10)</f>
        <v>3</v>
      </c>
      <c r="D12" s="55" t="str">
        <f>IF(部材入力表!D10="","",部材入力表!D10)</f>
        <v>スギ</v>
      </c>
      <c r="E12" s="55" t="str">
        <f>IF(部材入力表!E10="","",部材入力表!E10)</f>
        <v>母屋</v>
      </c>
      <c r="F12" s="56" t="str">
        <f>IF(部材入力表!F10="","",部材入力表!F10)</f>
        <v/>
      </c>
      <c r="G12" s="146">
        <v>0</v>
      </c>
      <c r="H12" s="24">
        <f t="shared" si="0"/>
        <v>0</v>
      </c>
      <c r="I12" s="25">
        <f t="shared" si="1"/>
        <v>0</v>
      </c>
      <c r="J12" s="25">
        <f t="shared" si="2"/>
        <v>0</v>
      </c>
      <c r="K12" s="25">
        <f t="shared" si="3"/>
        <v>0</v>
      </c>
    </row>
    <row r="13" spans="1:11" x14ac:dyDescent="0.2">
      <c r="A13" s="25">
        <f>IF(部材入力表!A11="","",部材入力表!A11)</f>
        <v>90</v>
      </c>
      <c r="B13" s="25">
        <f>IF(部材入力表!B11="","",部材入力表!B11)</f>
        <v>90</v>
      </c>
      <c r="C13" s="25">
        <f>IF(部材入力表!C11="","",部材入力表!C11)</f>
        <v>4</v>
      </c>
      <c r="D13" s="55" t="str">
        <f>IF(部材入力表!D11="","",部材入力表!D11)</f>
        <v>スギ</v>
      </c>
      <c r="E13" s="55" t="str">
        <f>IF(部材入力表!E11="","",部材入力表!E11)</f>
        <v>母屋</v>
      </c>
      <c r="F13" s="56" t="str">
        <f>IF(部材入力表!F11="","",部材入力表!F11)</f>
        <v/>
      </c>
      <c r="G13" s="146">
        <v>0</v>
      </c>
      <c r="H13" s="24">
        <f t="shared" si="0"/>
        <v>0</v>
      </c>
      <c r="I13" s="25">
        <f t="shared" si="1"/>
        <v>0</v>
      </c>
      <c r="J13" s="25">
        <f t="shared" si="2"/>
        <v>0</v>
      </c>
      <c r="K13" s="25">
        <f t="shared" si="3"/>
        <v>0</v>
      </c>
    </row>
    <row r="14" spans="1:11" x14ac:dyDescent="0.2">
      <c r="A14" s="25">
        <f>IF(部材入力表!A12="","",部材入力表!A12)</f>
        <v>105</v>
      </c>
      <c r="B14" s="25">
        <f>IF(部材入力表!B12="","",部材入力表!B12)</f>
        <v>105</v>
      </c>
      <c r="C14" s="25">
        <f>IF(部材入力表!C12="","",部材入力表!C12)</f>
        <v>3</v>
      </c>
      <c r="D14" s="55" t="str">
        <f>IF(部材入力表!D12="","",部材入力表!D12)</f>
        <v>スギ</v>
      </c>
      <c r="E14" s="55" t="str">
        <f>IF(部材入力表!E12="","",部材入力表!E12)</f>
        <v>柱</v>
      </c>
      <c r="F14" s="56" t="str">
        <f>IF(部材入力表!F12="","",部材入力表!F12)</f>
        <v/>
      </c>
      <c r="G14" s="146">
        <v>4</v>
      </c>
      <c r="H14" s="24">
        <f t="shared" si="0"/>
        <v>0.1</v>
      </c>
      <c r="I14" s="25">
        <f t="shared" si="1"/>
        <v>8</v>
      </c>
      <c r="J14" s="25">
        <f t="shared" si="2"/>
        <v>0</v>
      </c>
      <c r="K14" s="25">
        <f t="shared" si="3"/>
        <v>9</v>
      </c>
    </row>
    <row r="15" spans="1:11" x14ac:dyDescent="0.2">
      <c r="A15" s="25">
        <f>IF(部材入力表!A13="","",部材入力表!A13)</f>
        <v>105</v>
      </c>
      <c r="B15" s="25">
        <f>IF(部材入力表!B13="","",部材入力表!B13)</f>
        <v>105</v>
      </c>
      <c r="C15" s="25">
        <f>IF(部材入力表!C13="","",部材入力表!C13)</f>
        <v>4</v>
      </c>
      <c r="D15" s="55" t="str">
        <f>IF(部材入力表!D13="","",部材入力表!D13)</f>
        <v>スギ</v>
      </c>
      <c r="E15" s="55" t="str">
        <f>IF(部材入力表!E13="","",部材入力表!E13)</f>
        <v>柱</v>
      </c>
      <c r="F15" s="56" t="str">
        <f>IF(部材入力表!F13="","",部材入力表!F13)</f>
        <v/>
      </c>
      <c r="G15" s="146">
        <v>4</v>
      </c>
      <c r="H15" s="24">
        <f t="shared" si="0"/>
        <v>0.1</v>
      </c>
      <c r="I15" s="25">
        <f t="shared" si="1"/>
        <v>8</v>
      </c>
      <c r="J15" s="25">
        <f t="shared" si="2"/>
        <v>0</v>
      </c>
      <c r="K15" s="25">
        <f t="shared" si="3"/>
        <v>9</v>
      </c>
    </row>
    <row r="16" spans="1:11" x14ac:dyDescent="0.2">
      <c r="A16" s="25">
        <f>IF(部材入力表!A14="","",部材入力表!A14)</f>
        <v>120</v>
      </c>
      <c r="B16" s="25">
        <f>IF(部材入力表!B14="","",部材入力表!B14)</f>
        <v>120</v>
      </c>
      <c r="C16" s="25">
        <f>IF(部材入力表!C14="","",部材入力表!C14)</f>
        <v>3</v>
      </c>
      <c r="D16" s="55" t="str">
        <f>IF(部材入力表!D14="","",部材入力表!D14)</f>
        <v>スギ</v>
      </c>
      <c r="E16" s="55" t="str">
        <f>IF(部材入力表!E14="","",部材入力表!E14)</f>
        <v>柱</v>
      </c>
      <c r="F16" s="56" t="str">
        <f>IF(部材入力表!F14="","",部材入力表!F14)</f>
        <v/>
      </c>
      <c r="G16" s="146">
        <v>120</v>
      </c>
      <c r="H16" s="24">
        <f t="shared" si="0"/>
        <v>3</v>
      </c>
      <c r="I16" s="25">
        <f t="shared" si="1"/>
        <v>240</v>
      </c>
      <c r="J16" s="25">
        <f t="shared" si="2"/>
        <v>0</v>
      </c>
      <c r="K16" s="25">
        <f t="shared" si="3"/>
        <v>270</v>
      </c>
    </row>
    <row r="17" spans="1:11" x14ac:dyDescent="0.2">
      <c r="A17" s="25">
        <f>IF(部材入力表!A15="","",部材入力表!A15)</f>
        <v>120</v>
      </c>
      <c r="B17" s="25">
        <f>IF(部材入力表!B15="","",部材入力表!B15)</f>
        <v>120</v>
      </c>
      <c r="C17" s="25">
        <f>IF(部材入力表!C15="","",部材入力表!C15)</f>
        <v>4</v>
      </c>
      <c r="D17" s="55" t="str">
        <f>IF(部材入力表!D15="","",部材入力表!D15)</f>
        <v>スギ</v>
      </c>
      <c r="E17" s="55" t="str">
        <f>IF(部材入力表!E15="","",部材入力表!E15)</f>
        <v>柱</v>
      </c>
      <c r="F17" s="56" t="str">
        <f>IF(部材入力表!F15="","",部材入力表!F15)</f>
        <v/>
      </c>
      <c r="G17" s="146">
        <v>8</v>
      </c>
      <c r="H17" s="24">
        <f t="shared" si="0"/>
        <v>0.2</v>
      </c>
      <c r="I17" s="25">
        <f t="shared" si="1"/>
        <v>16</v>
      </c>
      <c r="J17" s="25">
        <f t="shared" si="2"/>
        <v>0</v>
      </c>
      <c r="K17" s="25">
        <f t="shared" si="3"/>
        <v>18</v>
      </c>
    </row>
    <row r="18" spans="1:11" x14ac:dyDescent="0.2">
      <c r="A18" s="25">
        <f>IF(部材入力表!A16="","",部材入力表!A16)</f>
        <v>30</v>
      </c>
      <c r="B18" s="25">
        <f>IF(部材入力表!B16="","",部材入力表!B16)</f>
        <v>105</v>
      </c>
      <c r="C18" s="25">
        <f>IF(部材入力表!C16="","",部材入力表!C16)</f>
        <v>3</v>
      </c>
      <c r="D18" s="55" t="str">
        <f>IF(部材入力表!D16="","",部材入力表!D16)</f>
        <v>スギ</v>
      </c>
      <c r="E18" s="55" t="str">
        <f>IF(部材入力表!E16="","",部材入力表!E16)</f>
        <v>間柱</v>
      </c>
      <c r="F18" s="56" t="str">
        <f>IF(部材入力表!F16="","",部材入力表!F16)</f>
        <v/>
      </c>
      <c r="G18" s="146">
        <v>0</v>
      </c>
      <c r="H18" s="24">
        <f t="shared" si="0"/>
        <v>0</v>
      </c>
      <c r="I18" s="25">
        <f t="shared" si="1"/>
        <v>0</v>
      </c>
      <c r="J18" s="25">
        <f t="shared" si="2"/>
        <v>0</v>
      </c>
      <c r="K18" s="25">
        <f t="shared" si="3"/>
        <v>0</v>
      </c>
    </row>
    <row r="19" spans="1:11" x14ac:dyDescent="0.2">
      <c r="A19" s="25">
        <f>IF(部材入力表!A17="","",部材入力表!A17)</f>
        <v>30</v>
      </c>
      <c r="B19" s="25">
        <f>IF(部材入力表!B17="","",部材入力表!B17)</f>
        <v>105</v>
      </c>
      <c r="C19" s="25">
        <f>IF(部材入力表!C17="","",部材入力表!C17)</f>
        <v>4</v>
      </c>
      <c r="D19" s="55" t="str">
        <f>IF(部材入力表!D17="","",部材入力表!D17)</f>
        <v>スギ</v>
      </c>
      <c r="E19" s="55" t="str">
        <f>IF(部材入力表!E17="","",部材入力表!E17)</f>
        <v>間柱</v>
      </c>
      <c r="F19" s="56" t="str">
        <f>IF(部材入力表!F17="","",部材入力表!F17)</f>
        <v/>
      </c>
      <c r="G19" s="146">
        <v>0</v>
      </c>
      <c r="H19" s="24">
        <f t="shared" si="0"/>
        <v>0</v>
      </c>
      <c r="I19" s="25">
        <f t="shared" si="1"/>
        <v>0</v>
      </c>
      <c r="J19" s="25">
        <f t="shared" si="2"/>
        <v>0</v>
      </c>
      <c r="K19" s="25">
        <f t="shared" si="3"/>
        <v>0</v>
      </c>
    </row>
    <row r="20" spans="1:11" x14ac:dyDescent="0.2">
      <c r="A20" s="25">
        <f>IF(部材入力表!A18="","",部材入力表!A18)</f>
        <v>30</v>
      </c>
      <c r="B20" s="25">
        <f>IF(部材入力表!B18="","",部材入力表!B18)</f>
        <v>120</v>
      </c>
      <c r="C20" s="25">
        <f>IF(部材入力表!C18="","",部材入力表!C18)</f>
        <v>3</v>
      </c>
      <c r="D20" s="55" t="str">
        <f>IF(部材入力表!D18="","",部材入力表!D18)</f>
        <v>スギ</v>
      </c>
      <c r="E20" s="55" t="str">
        <f>IF(部材入力表!E18="","",部材入力表!E18)</f>
        <v>間柱</v>
      </c>
      <c r="F20" s="56" t="str">
        <f>IF(部材入力表!F18="","",部材入力表!F18)</f>
        <v/>
      </c>
      <c r="G20" s="146">
        <v>100</v>
      </c>
      <c r="H20" s="24">
        <f t="shared" si="0"/>
        <v>2.5</v>
      </c>
      <c r="I20" s="25">
        <f t="shared" si="1"/>
        <v>200</v>
      </c>
      <c r="J20" s="25">
        <f t="shared" si="2"/>
        <v>0</v>
      </c>
      <c r="K20" s="25">
        <f t="shared" si="3"/>
        <v>225</v>
      </c>
    </row>
    <row r="21" spans="1:11" x14ac:dyDescent="0.2">
      <c r="A21" s="25">
        <f>IF(部材入力表!A19="","",部材入力表!A19)</f>
        <v>30</v>
      </c>
      <c r="B21" s="25">
        <f>IF(部材入力表!B19="","",部材入力表!B19)</f>
        <v>120</v>
      </c>
      <c r="C21" s="25">
        <f>IF(部材入力表!C19="","",部材入力表!C19)</f>
        <v>4</v>
      </c>
      <c r="D21" s="55" t="str">
        <f>IF(部材入力表!D19="","",部材入力表!D19)</f>
        <v>スギ</v>
      </c>
      <c r="E21" s="55" t="str">
        <f>IF(部材入力表!E19="","",部材入力表!E19)</f>
        <v>間柱</v>
      </c>
      <c r="F21" s="56" t="str">
        <f>IF(部材入力表!F19="","",部材入力表!F19)</f>
        <v/>
      </c>
      <c r="G21" s="146">
        <v>40</v>
      </c>
      <c r="H21" s="24">
        <f t="shared" si="0"/>
        <v>1</v>
      </c>
      <c r="I21" s="25">
        <f t="shared" si="1"/>
        <v>80</v>
      </c>
      <c r="J21" s="25">
        <f t="shared" si="2"/>
        <v>0</v>
      </c>
      <c r="K21" s="25">
        <f t="shared" si="3"/>
        <v>90</v>
      </c>
    </row>
    <row r="22" spans="1:11" x14ac:dyDescent="0.2">
      <c r="A22" s="25">
        <f>IF(部材入力表!A20="","",部材入力表!A20)</f>
        <v>45</v>
      </c>
      <c r="B22" s="25">
        <f>IF(部材入力表!B20="","",部材入力表!B20)</f>
        <v>60</v>
      </c>
      <c r="C22" s="25">
        <f>IF(部材入力表!C20="","",部材入力表!C20)</f>
        <v>3</v>
      </c>
      <c r="D22" s="55" t="str">
        <f>IF(部材入力表!D20="","",部材入力表!D20)</f>
        <v>スギ</v>
      </c>
      <c r="E22" s="55" t="str">
        <f>IF(部材入力表!E20="","",部材入力表!E20)</f>
        <v>垂木</v>
      </c>
      <c r="F22" s="56" t="str">
        <f>IF(部材入力表!F20="","",部材入力表!F20)</f>
        <v/>
      </c>
      <c r="G22" s="146">
        <v>4</v>
      </c>
      <c r="H22" s="24">
        <f t="shared" si="0"/>
        <v>0.1</v>
      </c>
      <c r="I22" s="25">
        <f t="shared" si="1"/>
        <v>8</v>
      </c>
      <c r="J22" s="25">
        <f t="shared" si="2"/>
        <v>0</v>
      </c>
      <c r="K22" s="25">
        <f t="shared" si="3"/>
        <v>9</v>
      </c>
    </row>
    <row r="23" spans="1:11" x14ac:dyDescent="0.2">
      <c r="A23" s="25">
        <f>IF(部材入力表!A21="","",部材入力表!A21)</f>
        <v>45</v>
      </c>
      <c r="B23" s="25">
        <f>IF(部材入力表!B21="","",部材入力表!B21)</f>
        <v>60</v>
      </c>
      <c r="C23" s="25">
        <f>IF(部材入力表!C21="","",部材入力表!C21)</f>
        <v>4</v>
      </c>
      <c r="D23" s="55" t="str">
        <f>IF(部材入力表!D21="","",部材入力表!D21)</f>
        <v>スギ</v>
      </c>
      <c r="E23" s="55" t="str">
        <f>IF(部材入力表!E21="","",部材入力表!E21)</f>
        <v>垂木</v>
      </c>
      <c r="F23" s="56" t="str">
        <f>IF(部材入力表!F21="","",部材入力表!F21)</f>
        <v/>
      </c>
      <c r="G23" s="146">
        <v>80</v>
      </c>
      <c r="H23" s="24">
        <f t="shared" si="0"/>
        <v>2</v>
      </c>
      <c r="I23" s="25">
        <f t="shared" si="1"/>
        <v>160</v>
      </c>
      <c r="J23" s="25">
        <f t="shared" si="2"/>
        <v>0</v>
      </c>
      <c r="K23" s="25">
        <f t="shared" si="3"/>
        <v>180</v>
      </c>
    </row>
    <row r="24" spans="1:11" x14ac:dyDescent="0.2">
      <c r="A24" s="25">
        <f>IF(部材入力表!A22="","",部材入力表!A22)</f>
        <v>45</v>
      </c>
      <c r="B24" s="25">
        <f>IF(部材入力表!B22="","",部材入力表!B22)</f>
        <v>90</v>
      </c>
      <c r="C24" s="25">
        <f>IF(部材入力表!C22="","",部材入力表!C22)</f>
        <v>3</v>
      </c>
      <c r="D24" s="55" t="str">
        <f>IF(部材入力表!D22="","",部材入力表!D22)</f>
        <v>スギ</v>
      </c>
      <c r="E24" s="55" t="str">
        <f>IF(部材入力表!E22="","",部材入力表!E22)</f>
        <v>筋違</v>
      </c>
      <c r="F24" s="56" t="str">
        <f>IF(部材入力表!F22="","",部材入力表!F22)</f>
        <v/>
      </c>
      <c r="G24" s="146">
        <v>6</v>
      </c>
      <c r="H24" s="24">
        <f t="shared" si="0"/>
        <v>0.15</v>
      </c>
      <c r="I24" s="25">
        <f t="shared" si="1"/>
        <v>12</v>
      </c>
      <c r="J24" s="25">
        <f t="shared" si="2"/>
        <v>0</v>
      </c>
      <c r="K24" s="25">
        <f t="shared" si="3"/>
        <v>13.5</v>
      </c>
    </row>
    <row r="25" spans="1:11" x14ac:dyDescent="0.2">
      <c r="A25" s="25">
        <f>IF(部材入力表!A23="","",部材入力表!A23)</f>
        <v>45</v>
      </c>
      <c r="B25" s="25">
        <f>IF(部材入力表!B23="","",部材入力表!B23)</f>
        <v>90</v>
      </c>
      <c r="C25" s="25">
        <f>IF(部材入力表!C23="","",部材入力表!C23)</f>
        <v>4</v>
      </c>
      <c r="D25" s="55" t="str">
        <f>IF(部材入力表!D23="","",部材入力表!D23)</f>
        <v>スギ</v>
      </c>
      <c r="E25" s="55" t="str">
        <f>IF(部材入力表!E23="","",部材入力表!E23)</f>
        <v>筋違</v>
      </c>
      <c r="F25" s="56" t="str">
        <f>IF(部材入力表!F23="","",部材入力表!F23)</f>
        <v/>
      </c>
      <c r="G25" s="146">
        <v>40</v>
      </c>
      <c r="H25" s="24">
        <f t="shared" si="0"/>
        <v>1</v>
      </c>
      <c r="I25" s="25">
        <f t="shared" si="1"/>
        <v>80</v>
      </c>
      <c r="J25" s="25">
        <f t="shared" si="2"/>
        <v>0</v>
      </c>
      <c r="K25" s="25">
        <f t="shared" si="3"/>
        <v>90</v>
      </c>
    </row>
    <row r="26" spans="1:11" x14ac:dyDescent="0.2">
      <c r="A26" s="25">
        <f>IF(部材入力表!A24="","",部材入力表!A24)</f>
        <v>45</v>
      </c>
      <c r="B26" s="25">
        <f>IF(部材入力表!B24="","",部材入力表!B24)</f>
        <v>105</v>
      </c>
      <c r="C26" s="25">
        <f>IF(部材入力表!C24="","",部材入力表!C24)</f>
        <v>3</v>
      </c>
      <c r="D26" s="55" t="str">
        <f>IF(部材入力表!D24="","",部材入力表!D24)</f>
        <v>スギ</v>
      </c>
      <c r="E26" s="55" t="str">
        <f>IF(部材入力表!E24="","",部材入力表!E24)</f>
        <v>根太</v>
      </c>
      <c r="F26" s="56" t="str">
        <f>IF(部材入力表!F24="","",部材入力表!F24)</f>
        <v/>
      </c>
      <c r="G26" s="146">
        <v>8</v>
      </c>
      <c r="H26" s="24">
        <f t="shared" si="0"/>
        <v>0.2</v>
      </c>
      <c r="I26" s="25">
        <f t="shared" si="1"/>
        <v>16</v>
      </c>
      <c r="J26" s="25">
        <f t="shared" si="2"/>
        <v>0</v>
      </c>
      <c r="K26" s="25">
        <f t="shared" si="3"/>
        <v>18</v>
      </c>
    </row>
    <row r="27" spans="1:11" x14ac:dyDescent="0.2">
      <c r="A27" s="25">
        <f>IF(部材入力表!A25="","",部材入力表!A25)</f>
        <v>45</v>
      </c>
      <c r="B27" s="25">
        <f>IF(部材入力表!B25="","",部材入力表!B25)</f>
        <v>105</v>
      </c>
      <c r="C27" s="25">
        <f>IF(部材入力表!C25="","",部材入力表!C25)</f>
        <v>4</v>
      </c>
      <c r="D27" s="55" t="str">
        <f>IF(部材入力表!D25="","",部材入力表!D25)</f>
        <v>スギ</v>
      </c>
      <c r="E27" s="55" t="str">
        <f>IF(部材入力表!E25="","",部材入力表!E25)</f>
        <v>根太</v>
      </c>
      <c r="F27" s="56" t="str">
        <f>IF(部材入力表!F25="","",部材入力表!F25)</f>
        <v/>
      </c>
      <c r="G27" s="146">
        <v>20</v>
      </c>
      <c r="H27" s="24">
        <f t="shared" si="0"/>
        <v>0.5</v>
      </c>
      <c r="I27" s="25">
        <f t="shared" si="1"/>
        <v>40</v>
      </c>
      <c r="J27" s="25">
        <f t="shared" si="2"/>
        <v>0</v>
      </c>
      <c r="K27" s="25">
        <f t="shared" si="3"/>
        <v>45</v>
      </c>
    </row>
    <row r="28" spans="1:11" x14ac:dyDescent="0.2">
      <c r="A28" s="25">
        <f>IF(部材入力表!A26="","",部材入力表!A26)</f>
        <v>45</v>
      </c>
      <c r="B28" s="25">
        <f>IF(部材入力表!B26="","",部材入力表!B26)</f>
        <v>120</v>
      </c>
      <c r="C28" s="25">
        <f>IF(部材入力表!C26="","",部材入力表!C26)</f>
        <v>3</v>
      </c>
      <c r="D28" s="55" t="str">
        <f>IF(部材入力表!D26="","",部材入力表!D26)</f>
        <v>スギ</v>
      </c>
      <c r="E28" s="55" t="str">
        <f>IF(部材入力表!E26="","",部材入力表!E26)</f>
        <v>根太</v>
      </c>
      <c r="F28" s="56" t="str">
        <f>IF(部材入力表!F26="","",部材入力表!F26)</f>
        <v/>
      </c>
      <c r="G28" s="146">
        <v>20</v>
      </c>
      <c r="H28" s="24">
        <f t="shared" si="0"/>
        <v>0.5</v>
      </c>
      <c r="I28" s="25">
        <f t="shared" si="1"/>
        <v>40</v>
      </c>
      <c r="J28" s="25">
        <f t="shared" si="2"/>
        <v>0</v>
      </c>
      <c r="K28" s="25">
        <f t="shared" si="3"/>
        <v>45</v>
      </c>
    </row>
    <row r="29" spans="1:11" x14ac:dyDescent="0.2">
      <c r="A29" s="25">
        <f>IF(部材入力表!A27="","",部材入力表!A27)</f>
        <v>45</v>
      </c>
      <c r="B29" s="25">
        <f>IF(部材入力表!B27="","",部材入力表!B27)</f>
        <v>120</v>
      </c>
      <c r="C29" s="25">
        <f>IF(部材入力表!C27="","",部材入力表!C27)</f>
        <v>4</v>
      </c>
      <c r="D29" s="55" t="str">
        <f>IF(部材入力表!D27="","",部材入力表!D27)</f>
        <v>スギ</v>
      </c>
      <c r="E29" s="55" t="str">
        <f>IF(部材入力表!E27="","",部材入力表!E27)</f>
        <v>根太</v>
      </c>
      <c r="F29" s="56" t="str">
        <f>IF(部材入力表!F27="","",部材入力表!F27)</f>
        <v/>
      </c>
      <c r="G29" s="146">
        <v>60</v>
      </c>
      <c r="H29" s="24">
        <f t="shared" si="0"/>
        <v>1.5</v>
      </c>
      <c r="I29" s="25">
        <f t="shared" si="1"/>
        <v>120</v>
      </c>
      <c r="J29" s="25">
        <f t="shared" si="2"/>
        <v>0</v>
      </c>
      <c r="K29" s="25">
        <f t="shared" si="3"/>
        <v>135</v>
      </c>
    </row>
    <row r="30" spans="1:11" x14ac:dyDescent="0.2">
      <c r="A30" s="25" t="str">
        <f>IF(部材入力表!A28="","",部材入力表!A28)</f>
        <v/>
      </c>
      <c r="B30" s="25" t="str">
        <f>IF(部材入力表!B28="","",部材入力表!B28)</f>
        <v/>
      </c>
      <c r="C30" s="25" t="str">
        <f>IF(部材入力表!C28="","",部材入力表!C28)</f>
        <v/>
      </c>
      <c r="D30" s="55" t="str">
        <f>IF(部材入力表!D28="","",部材入力表!D28)</f>
        <v/>
      </c>
      <c r="E30" s="55" t="str">
        <f>IF(部材入力表!E28="","",部材入力表!E28)</f>
        <v/>
      </c>
      <c r="F30" s="56" t="str">
        <f>IF(部材入力表!F28="","",部材入力表!F28)</f>
        <v/>
      </c>
      <c r="G30" s="146"/>
      <c r="H30" s="24">
        <f t="shared" si="0"/>
        <v>0</v>
      </c>
      <c r="I30" s="25">
        <f t="shared" si="1"/>
        <v>0</v>
      </c>
      <c r="J30" s="25">
        <f t="shared" si="2"/>
        <v>0</v>
      </c>
      <c r="K30" s="25">
        <f t="shared" si="3"/>
        <v>0</v>
      </c>
    </row>
    <row r="31" spans="1:11" x14ac:dyDescent="0.2">
      <c r="A31" s="25" t="str">
        <f>IF(部材入力表!A29="","",部材入力表!A29)</f>
        <v/>
      </c>
      <c r="B31" s="25" t="str">
        <f>IF(部材入力表!B29="","",部材入力表!B29)</f>
        <v/>
      </c>
      <c r="C31" s="25" t="str">
        <f>IF(部材入力表!C29="","",部材入力表!C29)</f>
        <v/>
      </c>
      <c r="D31" s="55" t="str">
        <f>IF(部材入力表!D29="","",部材入力表!D29)</f>
        <v/>
      </c>
      <c r="E31" s="55" t="str">
        <f>IF(部材入力表!E29="","",部材入力表!E29)</f>
        <v/>
      </c>
      <c r="F31" s="56" t="str">
        <f>IF(部材入力表!F29="","",部材入力表!F29)</f>
        <v/>
      </c>
      <c r="G31" s="146"/>
      <c r="H31" s="24">
        <f t="shared" si="0"/>
        <v>0</v>
      </c>
      <c r="I31" s="25">
        <f t="shared" si="1"/>
        <v>0</v>
      </c>
      <c r="J31" s="25">
        <f t="shared" si="2"/>
        <v>0</v>
      </c>
      <c r="K31" s="25">
        <f t="shared" si="3"/>
        <v>0</v>
      </c>
    </row>
    <row r="32" spans="1:11" x14ac:dyDescent="0.2">
      <c r="A32" s="25" t="str">
        <f>IF(部材入力表!A30="","",部材入力表!A30)</f>
        <v/>
      </c>
      <c r="B32" s="25" t="str">
        <f>IF(部材入力表!B30="","",部材入力表!B30)</f>
        <v/>
      </c>
      <c r="C32" s="25" t="str">
        <f>IF(部材入力表!C30="","",部材入力表!C30)</f>
        <v/>
      </c>
      <c r="D32" s="55" t="str">
        <f>IF(部材入力表!D30="","",部材入力表!D30)</f>
        <v/>
      </c>
      <c r="E32" s="55" t="str">
        <f>IF(部材入力表!E30="","",部材入力表!E30)</f>
        <v/>
      </c>
      <c r="F32" s="56" t="str">
        <f>IF(部材入力表!F30="","",部材入力表!F30)</f>
        <v/>
      </c>
      <c r="G32" s="146"/>
      <c r="H32" s="24">
        <f t="shared" si="0"/>
        <v>0</v>
      </c>
      <c r="I32" s="25">
        <f t="shared" si="1"/>
        <v>0</v>
      </c>
      <c r="J32" s="25">
        <f t="shared" si="2"/>
        <v>0</v>
      </c>
      <c r="K32" s="25">
        <f t="shared" si="3"/>
        <v>0</v>
      </c>
    </row>
    <row r="33" spans="1:34" x14ac:dyDescent="0.2">
      <c r="A33" s="25" t="str">
        <f>IF(部材入力表!A31="","",部材入力表!A31)</f>
        <v/>
      </c>
      <c r="B33" s="25" t="str">
        <f>IF(部材入力表!B31="","",部材入力表!B31)</f>
        <v/>
      </c>
      <c r="C33" s="25" t="str">
        <f>IF(部材入力表!C31="","",部材入力表!C31)</f>
        <v/>
      </c>
      <c r="D33" s="55" t="str">
        <f>IF(部材入力表!D31="","",部材入力表!D31)</f>
        <v/>
      </c>
      <c r="E33" s="55" t="str">
        <f>IF(部材入力表!E31="","",部材入力表!E31)</f>
        <v/>
      </c>
      <c r="F33" s="56" t="str">
        <f>IF(部材入力表!F31="","",部材入力表!F31)</f>
        <v/>
      </c>
      <c r="G33" s="146"/>
      <c r="H33" s="24">
        <f t="shared" si="0"/>
        <v>0</v>
      </c>
      <c r="I33" s="25">
        <f t="shared" si="1"/>
        <v>0</v>
      </c>
      <c r="J33" s="25">
        <f t="shared" si="2"/>
        <v>0</v>
      </c>
      <c r="K33" s="25">
        <f t="shared" si="3"/>
        <v>0</v>
      </c>
    </row>
    <row r="34" spans="1:34" ht="13.8" thickBot="1" x14ac:dyDescent="0.25">
      <c r="A34" s="27" t="str">
        <f>IF(部材入力表!A32="","",部材入力表!A32)</f>
        <v/>
      </c>
      <c r="B34" s="27" t="str">
        <f>IF(部材入力表!B32="","",部材入力表!B32)</f>
        <v/>
      </c>
      <c r="C34" s="27" t="str">
        <f>IF(部材入力表!C32="","",部材入力表!C32)</f>
        <v/>
      </c>
      <c r="D34" s="57" t="str">
        <f>IF(部材入力表!D32="","",部材入力表!D32)</f>
        <v/>
      </c>
      <c r="E34" s="57" t="str">
        <f>IF(部材入力表!E32="","",部材入力表!E32)</f>
        <v/>
      </c>
      <c r="F34" s="58" t="str">
        <f>IF(部材入力表!F32="","",部材入力表!F32)</f>
        <v/>
      </c>
      <c r="G34" s="150"/>
      <c r="H34" s="26">
        <f t="shared" si="0"/>
        <v>0</v>
      </c>
      <c r="I34" s="27">
        <f t="shared" si="1"/>
        <v>0</v>
      </c>
      <c r="J34" s="27">
        <f t="shared" si="2"/>
        <v>0</v>
      </c>
      <c r="K34" s="27">
        <f t="shared" si="3"/>
        <v>0</v>
      </c>
    </row>
    <row r="35" spans="1:34" x14ac:dyDescent="0.2">
      <c r="E35" s="1"/>
    </row>
    <row r="36" spans="1:34" ht="19.2" customHeight="1" x14ac:dyDescent="0.2">
      <c r="A36" s="13" t="s">
        <v>46</v>
      </c>
      <c r="E36" s="1"/>
    </row>
    <row r="37" spans="1:34" ht="5.4" customHeight="1" x14ac:dyDescent="0.2">
      <c r="A37" s="13"/>
      <c r="E37" s="1"/>
    </row>
    <row r="38" spans="1:34" ht="16.2" x14ac:dyDescent="0.2">
      <c r="A38" s="181" t="s">
        <v>57</v>
      </c>
      <c r="B38" s="181"/>
      <c r="C38" s="181"/>
      <c r="D38" s="181"/>
      <c r="E38" s="181"/>
      <c r="F38" s="181"/>
      <c r="G38" s="12"/>
      <c r="H38" s="181" t="s">
        <v>36</v>
      </c>
      <c r="I38" s="181"/>
      <c r="J38" s="181"/>
      <c r="K38" s="181"/>
      <c r="L38" s="181"/>
      <c r="M38" s="181"/>
      <c r="O38" s="181" t="s">
        <v>22</v>
      </c>
      <c r="P38" s="181"/>
      <c r="Q38" s="181"/>
      <c r="R38" s="181"/>
      <c r="S38" s="181"/>
      <c r="T38" s="181"/>
      <c r="V38" s="181" t="s">
        <v>16</v>
      </c>
      <c r="W38" s="181"/>
      <c r="X38" s="181"/>
      <c r="Y38" s="181"/>
      <c r="Z38" s="181"/>
      <c r="AA38" s="181"/>
      <c r="AC38" s="181" t="s">
        <v>17</v>
      </c>
      <c r="AD38" s="181"/>
      <c r="AE38" s="181"/>
      <c r="AF38" s="181"/>
      <c r="AG38" s="181"/>
      <c r="AH38" s="181"/>
    </row>
    <row r="39" spans="1:34" x14ac:dyDescent="0.2">
      <c r="A39" s="171" t="s">
        <v>55</v>
      </c>
      <c r="B39" s="171" t="s">
        <v>56</v>
      </c>
      <c r="C39" s="172" t="s">
        <v>11</v>
      </c>
      <c r="D39" s="172"/>
      <c r="E39" s="172"/>
      <c r="F39" s="172"/>
      <c r="H39" s="171" t="s">
        <v>55</v>
      </c>
      <c r="I39" s="171" t="s">
        <v>56</v>
      </c>
      <c r="J39" s="172" t="s">
        <v>11</v>
      </c>
      <c r="K39" s="172"/>
      <c r="L39" s="172"/>
      <c r="M39" s="172"/>
      <c r="O39" s="171" t="s">
        <v>12</v>
      </c>
      <c r="P39" s="171" t="s">
        <v>56</v>
      </c>
      <c r="Q39" s="172" t="s">
        <v>11</v>
      </c>
      <c r="R39" s="172"/>
      <c r="S39" s="172"/>
      <c r="T39" s="172"/>
      <c r="V39" s="171" t="s">
        <v>12</v>
      </c>
      <c r="W39" s="171" t="s">
        <v>56</v>
      </c>
      <c r="X39" s="172" t="s">
        <v>11</v>
      </c>
      <c r="Y39" s="172"/>
      <c r="Z39" s="172"/>
      <c r="AA39" s="172"/>
      <c r="AC39" s="171" t="s">
        <v>12</v>
      </c>
      <c r="AD39" s="171" t="s">
        <v>56</v>
      </c>
      <c r="AE39" s="172" t="s">
        <v>11</v>
      </c>
      <c r="AF39" s="172"/>
      <c r="AG39" s="172"/>
      <c r="AH39" s="172"/>
    </row>
    <row r="40" spans="1:34" x14ac:dyDescent="0.2">
      <c r="A40" s="171"/>
      <c r="B40" s="171"/>
      <c r="C40" s="38">
        <v>3</v>
      </c>
      <c r="D40" s="39">
        <v>4</v>
      </c>
      <c r="E40" s="39">
        <v>5</v>
      </c>
      <c r="F40" s="40">
        <v>6</v>
      </c>
      <c r="H40" s="171"/>
      <c r="I40" s="171"/>
      <c r="J40" s="41">
        <v>3</v>
      </c>
      <c r="K40" s="42">
        <v>4</v>
      </c>
      <c r="L40" s="42">
        <v>5</v>
      </c>
      <c r="M40" s="43">
        <v>6</v>
      </c>
      <c r="O40" s="171"/>
      <c r="P40" s="171"/>
      <c r="Q40" s="41">
        <v>3</v>
      </c>
      <c r="R40" s="42">
        <v>4</v>
      </c>
      <c r="S40" s="42">
        <v>5</v>
      </c>
      <c r="T40" s="43">
        <v>6</v>
      </c>
      <c r="V40" s="171"/>
      <c r="W40" s="171"/>
      <c r="X40" s="41">
        <v>3</v>
      </c>
      <c r="Y40" s="42">
        <v>4</v>
      </c>
      <c r="Z40" s="42">
        <v>5</v>
      </c>
      <c r="AA40" s="43">
        <v>6</v>
      </c>
      <c r="AC40" s="171"/>
      <c r="AD40" s="171"/>
      <c r="AE40" s="41">
        <v>3</v>
      </c>
      <c r="AF40" s="42">
        <v>4</v>
      </c>
      <c r="AG40" s="42">
        <v>5</v>
      </c>
      <c r="AH40" s="43">
        <v>6</v>
      </c>
    </row>
    <row r="41" spans="1:34" x14ac:dyDescent="0.2">
      <c r="A41" s="180">
        <v>105</v>
      </c>
      <c r="B41" s="35">
        <v>120</v>
      </c>
      <c r="C41" s="151">
        <v>0</v>
      </c>
      <c r="D41" s="152">
        <v>0</v>
      </c>
      <c r="E41" s="152">
        <v>0</v>
      </c>
      <c r="F41" s="153">
        <v>0</v>
      </c>
      <c r="H41" s="180">
        <v>105</v>
      </c>
      <c r="I41" s="35">
        <v>120</v>
      </c>
      <c r="J41" s="44">
        <f>C41/$G$1</f>
        <v>0</v>
      </c>
      <c r="K41" s="45">
        <f t="shared" ref="K41:M59" si="4">D41/$G$1</f>
        <v>0</v>
      </c>
      <c r="L41" s="45">
        <f t="shared" si="4"/>
        <v>0</v>
      </c>
      <c r="M41" s="46">
        <f t="shared" si="4"/>
        <v>0</v>
      </c>
      <c r="O41" s="180">
        <v>105</v>
      </c>
      <c r="P41" s="35">
        <v>120</v>
      </c>
      <c r="Q41" s="44">
        <f>J41*$I$4</f>
        <v>0</v>
      </c>
      <c r="R41" s="45">
        <f t="shared" ref="R41:T59" si="5">K41*$I$4</f>
        <v>0</v>
      </c>
      <c r="S41" s="45">
        <f t="shared" si="5"/>
        <v>0</v>
      </c>
      <c r="T41" s="46">
        <f t="shared" si="5"/>
        <v>0</v>
      </c>
      <c r="V41" s="180">
        <v>105</v>
      </c>
      <c r="W41" s="35">
        <v>120</v>
      </c>
      <c r="X41" s="44">
        <f>J41*$J$4</f>
        <v>0</v>
      </c>
      <c r="Y41" s="45">
        <f t="shared" ref="Y41:AA59" si="6">K41*$J$4</f>
        <v>0</v>
      </c>
      <c r="Z41" s="45">
        <f t="shared" si="6"/>
        <v>0</v>
      </c>
      <c r="AA41" s="46">
        <f t="shared" si="6"/>
        <v>0</v>
      </c>
      <c r="AC41" s="180">
        <v>105</v>
      </c>
      <c r="AD41" s="35">
        <v>120</v>
      </c>
      <c r="AE41" s="44">
        <f>J41*$K$4</f>
        <v>0</v>
      </c>
      <c r="AF41" s="45">
        <f t="shared" ref="AF41:AH59" si="7">K41*$K$4</f>
        <v>0</v>
      </c>
      <c r="AG41" s="45">
        <f t="shared" si="7"/>
        <v>0</v>
      </c>
      <c r="AH41" s="46">
        <f t="shared" si="7"/>
        <v>0</v>
      </c>
    </row>
    <row r="42" spans="1:34" x14ac:dyDescent="0.2">
      <c r="A42" s="180"/>
      <c r="B42" s="36">
        <f>B41+30</f>
        <v>150</v>
      </c>
      <c r="C42" s="154">
        <v>0</v>
      </c>
      <c r="D42" s="155">
        <v>0</v>
      </c>
      <c r="E42" s="155">
        <v>0</v>
      </c>
      <c r="F42" s="156">
        <v>0</v>
      </c>
      <c r="H42" s="180"/>
      <c r="I42" s="36">
        <f>I41+30</f>
        <v>150</v>
      </c>
      <c r="J42" s="47">
        <f t="shared" ref="J42:J59" si="8">C42/$G$1</f>
        <v>0</v>
      </c>
      <c r="K42" s="48">
        <f t="shared" si="4"/>
        <v>0</v>
      </c>
      <c r="L42" s="48">
        <f t="shared" si="4"/>
        <v>0</v>
      </c>
      <c r="M42" s="49">
        <f t="shared" si="4"/>
        <v>0</v>
      </c>
      <c r="O42" s="180"/>
      <c r="P42" s="36">
        <f>P41+30</f>
        <v>150</v>
      </c>
      <c r="Q42" s="47">
        <f t="shared" ref="Q42:Q59" si="9">J42*$I$4</f>
        <v>0</v>
      </c>
      <c r="R42" s="48">
        <f t="shared" si="5"/>
        <v>0</v>
      </c>
      <c r="S42" s="48">
        <f t="shared" si="5"/>
        <v>0</v>
      </c>
      <c r="T42" s="49">
        <f t="shared" si="5"/>
        <v>0</v>
      </c>
      <c r="V42" s="180"/>
      <c r="W42" s="36">
        <f>W41+30</f>
        <v>150</v>
      </c>
      <c r="X42" s="47">
        <f t="shared" ref="X42:X59" si="10">J42*$J$4</f>
        <v>0</v>
      </c>
      <c r="Y42" s="48">
        <f t="shared" si="6"/>
        <v>0</v>
      </c>
      <c r="Z42" s="48">
        <f t="shared" si="6"/>
        <v>0</v>
      </c>
      <c r="AA42" s="49">
        <f t="shared" si="6"/>
        <v>0</v>
      </c>
      <c r="AC42" s="180"/>
      <c r="AD42" s="36">
        <f>AD41+30</f>
        <v>150</v>
      </c>
      <c r="AE42" s="47">
        <f t="shared" ref="AE42:AE59" si="11">J42*$K$4</f>
        <v>0</v>
      </c>
      <c r="AF42" s="48">
        <f t="shared" si="7"/>
        <v>0</v>
      </c>
      <c r="AG42" s="48">
        <f t="shared" si="7"/>
        <v>0</v>
      </c>
      <c r="AH42" s="49">
        <f t="shared" si="7"/>
        <v>0</v>
      </c>
    </row>
    <row r="43" spans="1:34" x14ac:dyDescent="0.2">
      <c r="A43" s="180"/>
      <c r="B43" s="36">
        <f t="shared" ref="B43:B50" si="12">B42+30</f>
        <v>180</v>
      </c>
      <c r="C43" s="154">
        <v>0</v>
      </c>
      <c r="D43" s="155">
        <v>0</v>
      </c>
      <c r="E43" s="155">
        <v>0</v>
      </c>
      <c r="F43" s="156">
        <v>0</v>
      </c>
      <c r="H43" s="180"/>
      <c r="I43" s="36">
        <f t="shared" ref="I43:I50" si="13">I42+30</f>
        <v>180</v>
      </c>
      <c r="J43" s="47">
        <f t="shared" si="8"/>
        <v>0</v>
      </c>
      <c r="K43" s="48">
        <f t="shared" si="4"/>
        <v>0</v>
      </c>
      <c r="L43" s="48">
        <f t="shared" si="4"/>
        <v>0</v>
      </c>
      <c r="M43" s="49">
        <f t="shared" si="4"/>
        <v>0</v>
      </c>
      <c r="O43" s="180"/>
      <c r="P43" s="36">
        <f t="shared" ref="P43:P50" si="14">P42+30</f>
        <v>180</v>
      </c>
      <c r="Q43" s="47">
        <f t="shared" si="9"/>
        <v>0</v>
      </c>
      <c r="R43" s="48">
        <f t="shared" si="5"/>
        <v>0</v>
      </c>
      <c r="S43" s="48">
        <f t="shared" si="5"/>
        <v>0</v>
      </c>
      <c r="T43" s="49">
        <f t="shared" si="5"/>
        <v>0</v>
      </c>
      <c r="V43" s="180"/>
      <c r="W43" s="36">
        <f t="shared" ref="W43:W50" si="15">W42+30</f>
        <v>180</v>
      </c>
      <c r="X43" s="47">
        <f t="shared" si="10"/>
        <v>0</v>
      </c>
      <c r="Y43" s="48">
        <f t="shared" si="6"/>
        <v>0</v>
      </c>
      <c r="Z43" s="48">
        <f t="shared" si="6"/>
        <v>0</v>
      </c>
      <c r="AA43" s="49">
        <f t="shared" si="6"/>
        <v>0</v>
      </c>
      <c r="AC43" s="180"/>
      <c r="AD43" s="36">
        <f t="shared" ref="AD43:AD50" si="16">AD42+30</f>
        <v>180</v>
      </c>
      <c r="AE43" s="47">
        <f t="shared" si="11"/>
        <v>0</v>
      </c>
      <c r="AF43" s="48">
        <f t="shared" si="7"/>
        <v>0</v>
      </c>
      <c r="AG43" s="48">
        <f t="shared" si="7"/>
        <v>0</v>
      </c>
      <c r="AH43" s="49">
        <f t="shared" si="7"/>
        <v>0</v>
      </c>
    </row>
    <row r="44" spans="1:34" x14ac:dyDescent="0.2">
      <c r="A44" s="180"/>
      <c r="B44" s="36">
        <f t="shared" si="12"/>
        <v>210</v>
      </c>
      <c r="C44" s="154">
        <v>0</v>
      </c>
      <c r="D44" s="155">
        <v>0</v>
      </c>
      <c r="E44" s="155">
        <v>0</v>
      </c>
      <c r="F44" s="156">
        <v>0</v>
      </c>
      <c r="H44" s="180"/>
      <c r="I44" s="36">
        <f t="shared" si="13"/>
        <v>210</v>
      </c>
      <c r="J44" s="47">
        <f t="shared" si="8"/>
        <v>0</v>
      </c>
      <c r="K44" s="48">
        <f t="shared" si="4"/>
        <v>0</v>
      </c>
      <c r="L44" s="48">
        <f t="shared" si="4"/>
        <v>0</v>
      </c>
      <c r="M44" s="49">
        <f t="shared" si="4"/>
        <v>0</v>
      </c>
      <c r="O44" s="180"/>
      <c r="P44" s="36">
        <f t="shared" si="14"/>
        <v>210</v>
      </c>
      <c r="Q44" s="47">
        <f t="shared" si="9"/>
        <v>0</v>
      </c>
      <c r="R44" s="48">
        <f t="shared" si="5"/>
        <v>0</v>
      </c>
      <c r="S44" s="48">
        <f t="shared" si="5"/>
        <v>0</v>
      </c>
      <c r="T44" s="49">
        <f t="shared" si="5"/>
        <v>0</v>
      </c>
      <c r="V44" s="180"/>
      <c r="W44" s="36">
        <f t="shared" si="15"/>
        <v>210</v>
      </c>
      <c r="X44" s="47">
        <f t="shared" si="10"/>
        <v>0</v>
      </c>
      <c r="Y44" s="48">
        <f t="shared" si="6"/>
        <v>0</v>
      </c>
      <c r="Z44" s="48">
        <f t="shared" si="6"/>
        <v>0</v>
      </c>
      <c r="AA44" s="49">
        <f t="shared" si="6"/>
        <v>0</v>
      </c>
      <c r="AC44" s="180"/>
      <c r="AD44" s="36">
        <f t="shared" si="16"/>
        <v>210</v>
      </c>
      <c r="AE44" s="47">
        <f t="shared" si="11"/>
        <v>0</v>
      </c>
      <c r="AF44" s="48">
        <f t="shared" si="7"/>
        <v>0</v>
      </c>
      <c r="AG44" s="48">
        <f t="shared" si="7"/>
        <v>0</v>
      </c>
      <c r="AH44" s="49">
        <f t="shared" si="7"/>
        <v>0</v>
      </c>
    </row>
    <row r="45" spans="1:34" x14ac:dyDescent="0.2">
      <c r="A45" s="180"/>
      <c r="B45" s="36">
        <f t="shared" si="12"/>
        <v>240</v>
      </c>
      <c r="C45" s="154">
        <v>0</v>
      </c>
      <c r="D45" s="155">
        <v>0</v>
      </c>
      <c r="E45" s="155">
        <v>0</v>
      </c>
      <c r="F45" s="156">
        <v>0</v>
      </c>
      <c r="H45" s="180"/>
      <c r="I45" s="36">
        <f t="shared" si="13"/>
        <v>240</v>
      </c>
      <c r="J45" s="47">
        <f t="shared" si="8"/>
        <v>0</v>
      </c>
      <c r="K45" s="48">
        <f t="shared" si="4"/>
        <v>0</v>
      </c>
      <c r="L45" s="48">
        <f t="shared" si="4"/>
        <v>0</v>
      </c>
      <c r="M45" s="49">
        <f t="shared" si="4"/>
        <v>0</v>
      </c>
      <c r="O45" s="180"/>
      <c r="P45" s="36">
        <f t="shared" si="14"/>
        <v>240</v>
      </c>
      <c r="Q45" s="47">
        <f t="shared" si="9"/>
        <v>0</v>
      </c>
      <c r="R45" s="48">
        <f t="shared" si="5"/>
        <v>0</v>
      </c>
      <c r="S45" s="48">
        <f t="shared" si="5"/>
        <v>0</v>
      </c>
      <c r="T45" s="49">
        <f t="shared" si="5"/>
        <v>0</v>
      </c>
      <c r="V45" s="180"/>
      <c r="W45" s="36">
        <f t="shared" si="15"/>
        <v>240</v>
      </c>
      <c r="X45" s="47">
        <f t="shared" si="10"/>
        <v>0</v>
      </c>
      <c r="Y45" s="48">
        <f t="shared" si="6"/>
        <v>0</v>
      </c>
      <c r="Z45" s="48">
        <f t="shared" si="6"/>
        <v>0</v>
      </c>
      <c r="AA45" s="49">
        <f t="shared" si="6"/>
        <v>0</v>
      </c>
      <c r="AC45" s="180"/>
      <c r="AD45" s="36">
        <f t="shared" si="16"/>
        <v>240</v>
      </c>
      <c r="AE45" s="47">
        <f t="shared" si="11"/>
        <v>0</v>
      </c>
      <c r="AF45" s="48">
        <f t="shared" si="7"/>
        <v>0</v>
      </c>
      <c r="AG45" s="48">
        <f t="shared" si="7"/>
        <v>0</v>
      </c>
      <c r="AH45" s="49">
        <f t="shared" si="7"/>
        <v>0</v>
      </c>
    </row>
    <row r="46" spans="1:34" x14ac:dyDescent="0.2">
      <c r="A46" s="180"/>
      <c r="B46" s="36">
        <f t="shared" si="12"/>
        <v>270</v>
      </c>
      <c r="C46" s="154">
        <v>0</v>
      </c>
      <c r="D46" s="155">
        <v>0</v>
      </c>
      <c r="E46" s="155">
        <v>0</v>
      </c>
      <c r="F46" s="156">
        <v>0</v>
      </c>
      <c r="H46" s="180"/>
      <c r="I46" s="36">
        <f t="shared" si="13"/>
        <v>270</v>
      </c>
      <c r="J46" s="47">
        <f t="shared" si="8"/>
        <v>0</v>
      </c>
      <c r="K46" s="48">
        <f t="shared" si="4"/>
        <v>0</v>
      </c>
      <c r="L46" s="48">
        <f t="shared" si="4"/>
        <v>0</v>
      </c>
      <c r="M46" s="49">
        <f t="shared" si="4"/>
        <v>0</v>
      </c>
      <c r="O46" s="180"/>
      <c r="P46" s="36">
        <f t="shared" si="14"/>
        <v>270</v>
      </c>
      <c r="Q46" s="47">
        <f t="shared" si="9"/>
        <v>0</v>
      </c>
      <c r="R46" s="48">
        <f t="shared" si="5"/>
        <v>0</v>
      </c>
      <c r="S46" s="48">
        <f t="shared" si="5"/>
        <v>0</v>
      </c>
      <c r="T46" s="49">
        <f t="shared" si="5"/>
        <v>0</v>
      </c>
      <c r="V46" s="180"/>
      <c r="W46" s="36">
        <f t="shared" si="15"/>
        <v>270</v>
      </c>
      <c r="X46" s="47">
        <f t="shared" si="10"/>
        <v>0</v>
      </c>
      <c r="Y46" s="48">
        <f t="shared" si="6"/>
        <v>0</v>
      </c>
      <c r="Z46" s="48">
        <f t="shared" si="6"/>
        <v>0</v>
      </c>
      <c r="AA46" s="49">
        <f t="shared" si="6"/>
        <v>0</v>
      </c>
      <c r="AC46" s="180"/>
      <c r="AD46" s="36">
        <f t="shared" si="16"/>
        <v>270</v>
      </c>
      <c r="AE46" s="47">
        <f t="shared" si="11"/>
        <v>0</v>
      </c>
      <c r="AF46" s="48">
        <f t="shared" si="7"/>
        <v>0</v>
      </c>
      <c r="AG46" s="48">
        <f t="shared" si="7"/>
        <v>0</v>
      </c>
      <c r="AH46" s="49">
        <f t="shared" si="7"/>
        <v>0</v>
      </c>
    </row>
    <row r="47" spans="1:34" x14ac:dyDescent="0.2">
      <c r="A47" s="180"/>
      <c r="B47" s="36">
        <f t="shared" si="12"/>
        <v>300</v>
      </c>
      <c r="C47" s="154">
        <v>0</v>
      </c>
      <c r="D47" s="155">
        <v>0</v>
      </c>
      <c r="E47" s="155">
        <v>0</v>
      </c>
      <c r="F47" s="156">
        <v>0</v>
      </c>
      <c r="H47" s="180"/>
      <c r="I47" s="36">
        <f t="shared" si="13"/>
        <v>300</v>
      </c>
      <c r="J47" s="47">
        <f t="shared" si="8"/>
        <v>0</v>
      </c>
      <c r="K47" s="48">
        <f t="shared" si="4"/>
        <v>0</v>
      </c>
      <c r="L47" s="48">
        <f t="shared" si="4"/>
        <v>0</v>
      </c>
      <c r="M47" s="49">
        <f t="shared" si="4"/>
        <v>0</v>
      </c>
      <c r="O47" s="180"/>
      <c r="P47" s="36">
        <f t="shared" si="14"/>
        <v>300</v>
      </c>
      <c r="Q47" s="47">
        <f t="shared" si="9"/>
        <v>0</v>
      </c>
      <c r="R47" s="48">
        <f t="shared" si="5"/>
        <v>0</v>
      </c>
      <c r="S47" s="48">
        <f t="shared" si="5"/>
        <v>0</v>
      </c>
      <c r="T47" s="49">
        <f t="shared" si="5"/>
        <v>0</v>
      </c>
      <c r="V47" s="180"/>
      <c r="W47" s="36">
        <f t="shared" si="15"/>
        <v>300</v>
      </c>
      <c r="X47" s="47">
        <f t="shared" si="10"/>
        <v>0</v>
      </c>
      <c r="Y47" s="48">
        <f t="shared" si="6"/>
        <v>0</v>
      </c>
      <c r="Z47" s="48">
        <f t="shared" si="6"/>
        <v>0</v>
      </c>
      <c r="AA47" s="49">
        <f t="shared" si="6"/>
        <v>0</v>
      </c>
      <c r="AC47" s="180"/>
      <c r="AD47" s="36">
        <f t="shared" si="16"/>
        <v>300</v>
      </c>
      <c r="AE47" s="47">
        <f t="shared" si="11"/>
        <v>0</v>
      </c>
      <c r="AF47" s="48">
        <f t="shared" si="7"/>
        <v>0</v>
      </c>
      <c r="AG47" s="48">
        <f t="shared" si="7"/>
        <v>0</v>
      </c>
      <c r="AH47" s="49">
        <f t="shared" si="7"/>
        <v>0</v>
      </c>
    </row>
    <row r="48" spans="1:34" x14ac:dyDescent="0.2">
      <c r="A48" s="180"/>
      <c r="B48" s="36">
        <f t="shared" si="12"/>
        <v>330</v>
      </c>
      <c r="C48" s="154">
        <v>0</v>
      </c>
      <c r="D48" s="155">
        <v>0</v>
      </c>
      <c r="E48" s="155">
        <v>0</v>
      </c>
      <c r="F48" s="156">
        <v>0</v>
      </c>
      <c r="H48" s="180"/>
      <c r="I48" s="36">
        <f t="shared" si="13"/>
        <v>330</v>
      </c>
      <c r="J48" s="47">
        <f t="shared" si="8"/>
        <v>0</v>
      </c>
      <c r="K48" s="48">
        <f t="shared" si="4"/>
        <v>0</v>
      </c>
      <c r="L48" s="48">
        <f t="shared" si="4"/>
        <v>0</v>
      </c>
      <c r="M48" s="49">
        <f t="shared" si="4"/>
        <v>0</v>
      </c>
      <c r="O48" s="180"/>
      <c r="P48" s="36">
        <f t="shared" si="14"/>
        <v>330</v>
      </c>
      <c r="Q48" s="47">
        <f t="shared" si="9"/>
        <v>0</v>
      </c>
      <c r="R48" s="48">
        <f t="shared" si="5"/>
        <v>0</v>
      </c>
      <c r="S48" s="48">
        <f t="shared" si="5"/>
        <v>0</v>
      </c>
      <c r="T48" s="49">
        <f t="shared" si="5"/>
        <v>0</v>
      </c>
      <c r="V48" s="180"/>
      <c r="W48" s="36">
        <f t="shared" si="15"/>
        <v>330</v>
      </c>
      <c r="X48" s="47">
        <f t="shared" si="10"/>
        <v>0</v>
      </c>
      <c r="Y48" s="48">
        <f t="shared" si="6"/>
        <v>0</v>
      </c>
      <c r="Z48" s="48">
        <f t="shared" si="6"/>
        <v>0</v>
      </c>
      <c r="AA48" s="49">
        <f t="shared" si="6"/>
        <v>0</v>
      </c>
      <c r="AC48" s="180"/>
      <c r="AD48" s="36">
        <f t="shared" si="16"/>
        <v>330</v>
      </c>
      <c r="AE48" s="47">
        <f t="shared" si="11"/>
        <v>0</v>
      </c>
      <c r="AF48" s="48">
        <f t="shared" si="7"/>
        <v>0</v>
      </c>
      <c r="AG48" s="48">
        <f t="shared" si="7"/>
        <v>0</v>
      </c>
      <c r="AH48" s="49">
        <f t="shared" si="7"/>
        <v>0</v>
      </c>
    </row>
    <row r="49" spans="1:34" x14ac:dyDescent="0.2">
      <c r="A49" s="180"/>
      <c r="B49" s="36">
        <f t="shared" si="12"/>
        <v>360</v>
      </c>
      <c r="C49" s="154">
        <v>0</v>
      </c>
      <c r="D49" s="155">
        <v>0</v>
      </c>
      <c r="E49" s="155">
        <v>0</v>
      </c>
      <c r="F49" s="156">
        <v>0</v>
      </c>
      <c r="H49" s="180"/>
      <c r="I49" s="36">
        <f t="shared" si="13"/>
        <v>360</v>
      </c>
      <c r="J49" s="47">
        <f t="shared" si="8"/>
        <v>0</v>
      </c>
      <c r="K49" s="48">
        <f t="shared" si="4"/>
        <v>0</v>
      </c>
      <c r="L49" s="48">
        <f t="shared" si="4"/>
        <v>0</v>
      </c>
      <c r="M49" s="49">
        <f t="shared" si="4"/>
        <v>0</v>
      </c>
      <c r="O49" s="180"/>
      <c r="P49" s="36">
        <f t="shared" si="14"/>
        <v>360</v>
      </c>
      <c r="Q49" s="47">
        <f t="shared" si="9"/>
        <v>0</v>
      </c>
      <c r="R49" s="48">
        <f t="shared" si="5"/>
        <v>0</v>
      </c>
      <c r="S49" s="48">
        <f t="shared" si="5"/>
        <v>0</v>
      </c>
      <c r="T49" s="49">
        <f t="shared" si="5"/>
        <v>0</v>
      </c>
      <c r="V49" s="180"/>
      <c r="W49" s="36">
        <f t="shared" si="15"/>
        <v>360</v>
      </c>
      <c r="X49" s="47">
        <f t="shared" si="10"/>
        <v>0</v>
      </c>
      <c r="Y49" s="48">
        <f t="shared" si="6"/>
        <v>0</v>
      </c>
      <c r="Z49" s="48">
        <f t="shared" si="6"/>
        <v>0</v>
      </c>
      <c r="AA49" s="49">
        <f t="shared" si="6"/>
        <v>0</v>
      </c>
      <c r="AC49" s="180"/>
      <c r="AD49" s="36">
        <f t="shared" si="16"/>
        <v>360</v>
      </c>
      <c r="AE49" s="47">
        <f t="shared" si="11"/>
        <v>0</v>
      </c>
      <c r="AF49" s="48">
        <f t="shared" si="7"/>
        <v>0</v>
      </c>
      <c r="AG49" s="48">
        <f t="shared" si="7"/>
        <v>0</v>
      </c>
      <c r="AH49" s="49">
        <f t="shared" si="7"/>
        <v>0</v>
      </c>
    </row>
    <row r="50" spans="1:34" x14ac:dyDescent="0.2">
      <c r="A50" s="180"/>
      <c r="B50" s="37">
        <f t="shared" si="12"/>
        <v>390</v>
      </c>
      <c r="C50" s="157">
        <v>0</v>
      </c>
      <c r="D50" s="158">
        <v>0</v>
      </c>
      <c r="E50" s="158">
        <v>0</v>
      </c>
      <c r="F50" s="159">
        <v>0</v>
      </c>
      <c r="H50" s="180"/>
      <c r="I50" s="37">
        <f t="shared" si="13"/>
        <v>390</v>
      </c>
      <c r="J50" s="50">
        <f t="shared" si="8"/>
        <v>0</v>
      </c>
      <c r="K50" s="51">
        <f t="shared" si="4"/>
        <v>0</v>
      </c>
      <c r="L50" s="51">
        <f t="shared" si="4"/>
        <v>0</v>
      </c>
      <c r="M50" s="52">
        <f t="shared" si="4"/>
        <v>0</v>
      </c>
      <c r="O50" s="180"/>
      <c r="P50" s="37">
        <f t="shared" si="14"/>
        <v>390</v>
      </c>
      <c r="Q50" s="50">
        <f t="shared" si="9"/>
        <v>0</v>
      </c>
      <c r="R50" s="51">
        <f t="shared" si="5"/>
        <v>0</v>
      </c>
      <c r="S50" s="51">
        <f t="shared" si="5"/>
        <v>0</v>
      </c>
      <c r="T50" s="52">
        <f t="shared" si="5"/>
        <v>0</v>
      </c>
      <c r="V50" s="180"/>
      <c r="W50" s="37">
        <f t="shared" si="15"/>
        <v>390</v>
      </c>
      <c r="X50" s="50">
        <f t="shared" si="10"/>
        <v>0</v>
      </c>
      <c r="Y50" s="51">
        <f t="shared" si="6"/>
        <v>0</v>
      </c>
      <c r="Z50" s="51">
        <f t="shared" si="6"/>
        <v>0</v>
      </c>
      <c r="AA50" s="52">
        <f t="shared" si="6"/>
        <v>0</v>
      </c>
      <c r="AC50" s="180"/>
      <c r="AD50" s="37">
        <f t="shared" si="16"/>
        <v>390</v>
      </c>
      <c r="AE50" s="50">
        <f t="shared" si="11"/>
        <v>0</v>
      </c>
      <c r="AF50" s="51">
        <f t="shared" si="7"/>
        <v>0</v>
      </c>
      <c r="AG50" s="51">
        <f t="shared" si="7"/>
        <v>0</v>
      </c>
      <c r="AH50" s="52">
        <f t="shared" si="7"/>
        <v>0</v>
      </c>
    </row>
    <row r="51" spans="1:34" x14ac:dyDescent="0.2">
      <c r="A51" s="180">
        <v>120</v>
      </c>
      <c r="B51" s="35">
        <v>150</v>
      </c>
      <c r="C51" s="151">
        <v>2</v>
      </c>
      <c r="D51" s="152">
        <v>6</v>
      </c>
      <c r="E51" s="152">
        <v>0</v>
      </c>
      <c r="F51" s="153">
        <v>0</v>
      </c>
      <c r="H51" s="180">
        <v>120</v>
      </c>
      <c r="I51" s="35">
        <v>150</v>
      </c>
      <c r="J51" s="44">
        <f>C51/$G$1</f>
        <v>0.05</v>
      </c>
      <c r="K51" s="45">
        <f t="shared" si="4"/>
        <v>0.15</v>
      </c>
      <c r="L51" s="45">
        <f t="shared" si="4"/>
        <v>0</v>
      </c>
      <c r="M51" s="46">
        <f t="shared" si="4"/>
        <v>0</v>
      </c>
      <c r="O51" s="180">
        <v>120</v>
      </c>
      <c r="P51" s="35">
        <v>150</v>
      </c>
      <c r="Q51" s="44">
        <f t="shared" si="9"/>
        <v>4</v>
      </c>
      <c r="R51" s="45">
        <f t="shared" si="5"/>
        <v>12</v>
      </c>
      <c r="S51" s="45">
        <f t="shared" si="5"/>
        <v>0</v>
      </c>
      <c r="T51" s="46">
        <f t="shared" si="5"/>
        <v>0</v>
      </c>
      <c r="V51" s="180">
        <v>120</v>
      </c>
      <c r="W51" s="35">
        <v>150</v>
      </c>
      <c r="X51" s="44">
        <f t="shared" si="10"/>
        <v>0</v>
      </c>
      <c r="Y51" s="45">
        <f t="shared" si="6"/>
        <v>0</v>
      </c>
      <c r="Z51" s="45">
        <f t="shared" si="6"/>
        <v>0</v>
      </c>
      <c r="AA51" s="46">
        <f t="shared" si="6"/>
        <v>0</v>
      </c>
      <c r="AC51" s="180">
        <v>120</v>
      </c>
      <c r="AD51" s="35">
        <v>150</v>
      </c>
      <c r="AE51" s="44">
        <f t="shared" si="11"/>
        <v>4.5</v>
      </c>
      <c r="AF51" s="45">
        <f t="shared" si="7"/>
        <v>13.5</v>
      </c>
      <c r="AG51" s="45">
        <f t="shared" si="7"/>
        <v>0</v>
      </c>
      <c r="AH51" s="46">
        <f t="shared" si="7"/>
        <v>0</v>
      </c>
    </row>
    <row r="52" spans="1:34" x14ac:dyDescent="0.2">
      <c r="A52" s="180"/>
      <c r="B52" s="36">
        <f t="shared" ref="B52:B59" si="17">B51+30</f>
        <v>180</v>
      </c>
      <c r="C52" s="154">
        <v>2</v>
      </c>
      <c r="D52" s="155">
        <v>6</v>
      </c>
      <c r="E52" s="155">
        <v>0</v>
      </c>
      <c r="F52" s="156">
        <v>1</v>
      </c>
      <c r="H52" s="180"/>
      <c r="I52" s="36">
        <f t="shared" ref="I52:I59" si="18">I51+30</f>
        <v>180</v>
      </c>
      <c r="J52" s="47">
        <f t="shared" si="8"/>
        <v>0.05</v>
      </c>
      <c r="K52" s="48">
        <f t="shared" si="4"/>
        <v>0.15</v>
      </c>
      <c r="L52" s="48">
        <f t="shared" si="4"/>
        <v>0</v>
      </c>
      <c r="M52" s="49">
        <f t="shared" si="4"/>
        <v>2.5000000000000001E-2</v>
      </c>
      <c r="O52" s="180"/>
      <c r="P52" s="36">
        <f t="shared" ref="P52:P59" si="19">P51+30</f>
        <v>180</v>
      </c>
      <c r="Q52" s="47">
        <f t="shared" si="9"/>
        <v>4</v>
      </c>
      <c r="R52" s="48">
        <f t="shared" si="5"/>
        <v>12</v>
      </c>
      <c r="S52" s="48">
        <f t="shared" si="5"/>
        <v>0</v>
      </c>
      <c r="T52" s="49">
        <f t="shared" si="5"/>
        <v>2</v>
      </c>
      <c r="V52" s="180"/>
      <c r="W52" s="36">
        <f t="shared" ref="W52:W59" si="20">W51+30</f>
        <v>180</v>
      </c>
      <c r="X52" s="47">
        <f t="shared" si="10"/>
        <v>0</v>
      </c>
      <c r="Y52" s="48">
        <f t="shared" si="6"/>
        <v>0</v>
      </c>
      <c r="Z52" s="48">
        <f t="shared" si="6"/>
        <v>0</v>
      </c>
      <c r="AA52" s="49">
        <f t="shared" si="6"/>
        <v>0</v>
      </c>
      <c r="AC52" s="180"/>
      <c r="AD52" s="36">
        <f t="shared" ref="AD52:AD59" si="21">AD51+30</f>
        <v>180</v>
      </c>
      <c r="AE52" s="47">
        <f t="shared" si="11"/>
        <v>4.5</v>
      </c>
      <c r="AF52" s="48">
        <f t="shared" si="7"/>
        <v>13.5</v>
      </c>
      <c r="AG52" s="48">
        <f t="shared" si="7"/>
        <v>0</v>
      </c>
      <c r="AH52" s="49">
        <f t="shared" si="7"/>
        <v>2.25</v>
      </c>
    </row>
    <row r="53" spans="1:34" x14ac:dyDescent="0.2">
      <c r="A53" s="180"/>
      <c r="B53" s="36">
        <f t="shared" si="17"/>
        <v>210</v>
      </c>
      <c r="C53" s="154">
        <v>1</v>
      </c>
      <c r="D53" s="155">
        <v>8</v>
      </c>
      <c r="E53" s="155">
        <v>0</v>
      </c>
      <c r="F53" s="156">
        <v>0</v>
      </c>
      <c r="H53" s="180"/>
      <c r="I53" s="36">
        <f t="shared" si="18"/>
        <v>210</v>
      </c>
      <c r="J53" s="47">
        <f t="shared" si="8"/>
        <v>2.5000000000000001E-2</v>
      </c>
      <c r="K53" s="48">
        <f t="shared" si="4"/>
        <v>0.2</v>
      </c>
      <c r="L53" s="48">
        <f t="shared" si="4"/>
        <v>0</v>
      </c>
      <c r="M53" s="49">
        <f t="shared" si="4"/>
        <v>0</v>
      </c>
      <c r="O53" s="180"/>
      <c r="P53" s="36">
        <f t="shared" si="19"/>
        <v>210</v>
      </c>
      <c r="Q53" s="47">
        <f t="shared" si="9"/>
        <v>2</v>
      </c>
      <c r="R53" s="48">
        <f t="shared" si="5"/>
        <v>16</v>
      </c>
      <c r="S53" s="48">
        <f t="shared" si="5"/>
        <v>0</v>
      </c>
      <c r="T53" s="49">
        <f t="shared" si="5"/>
        <v>0</v>
      </c>
      <c r="V53" s="180"/>
      <c r="W53" s="36">
        <f t="shared" si="20"/>
        <v>210</v>
      </c>
      <c r="X53" s="47">
        <f t="shared" si="10"/>
        <v>0</v>
      </c>
      <c r="Y53" s="48">
        <f t="shared" si="6"/>
        <v>0</v>
      </c>
      <c r="Z53" s="48">
        <f t="shared" si="6"/>
        <v>0</v>
      </c>
      <c r="AA53" s="49">
        <f t="shared" si="6"/>
        <v>0</v>
      </c>
      <c r="AC53" s="180"/>
      <c r="AD53" s="36">
        <f t="shared" si="21"/>
        <v>210</v>
      </c>
      <c r="AE53" s="47">
        <f t="shared" si="11"/>
        <v>2.25</v>
      </c>
      <c r="AF53" s="48">
        <f t="shared" si="7"/>
        <v>18</v>
      </c>
      <c r="AG53" s="48">
        <f t="shared" si="7"/>
        <v>0</v>
      </c>
      <c r="AH53" s="49">
        <f t="shared" si="7"/>
        <v>0</v>
      </c>
    </row>
    <row r="54" spans="1:34" x14ac:dyDescent="0.2">
      <c r="A54" s="180"/>
      <c r="B54" s="36">
        <f t="shared" si="17"/>
        <v>240</v>
      </c>
      <c r="C54" s="154">
        <v>1</v>
      </c>
      <c r="D54" s="155">
        <v>5</v>
      </c>
      <c r="E54" s="155">
        <v>0</v>
      </c>
      <c r="F54" s="156">
        <v>1</v>
      </c>
      <c r="H54" s="180"/>
      <c r="I54" s="36">
        <f t="shared" si="18"/>
        <v>240</v>
      </c>
      <c r="J54" s="47">
        <f t="shared" si="8"/>
        <v>2.5000000000000001E-2</v>
      </c>
      <c r="K54" s="48">
        <f t="shared" si="4"/>
        <v>0.125</v>
      </c>
      <c r="L54" s="48">
        <f t="shared" si="4"/>
        <v>0</v>
      </c>
      <c r="M54" s="49">
        <f t="shared" si="4"/>
        <v>2.5000000000000001E-2</v>
      </c>
      <c r="O54" s="180"/>
      <c r="P54" s="36">
        <f t="shared" si="19"/>
        <v>240</v>
      </c>
      <c r="Q54" s="47">
        <f t="shared" si="9"/>
        <v>2</v>
      </c>
      <c r="R54" s="48">
        <f t="shared" si="5"/>
        <v>10</v>
      </c>
      <c r="S54" s="48">
        <f t="shared" si="5"/>
        <v>0</v>
      </c>
      <c r="T54" s="49">
        <f t="shared" si="5"/>
        <v>2</v>
      </c>
      <c r="V54" s="180"/>
      <c r="W54" s="36">
        <f t="shared" si="20"/>
        <v>240</v>
      </c>
      <c r="X54" s="47">
        <f t="shared" si="10"/>
        <v>0</v>
      </c>
      <c r="Y54" s="48">
        <f t="shared" si="6"/>
        <v>0</v>
      </c>
      <c r="Z54" s="48">
        <f t="shared" si="6"/>
        <v>0</v>
      </c>
      <c r="AA54" s="49">
        <f t="shared" si="6"/>
        <v>0</v>
      </c>
      <c r="AC54" s="180"/>
      <c r="AD54" s="36">
        <f t="shared" si="21"/>
        <v>240</v>
      </c>
      <c r="AE54" s="47">
        <f t="shared" si="11"/>
        <v>2.25</v>
      </c>
      <c r="AF54" s="48">
        <f t="shared" si="7"/>
        <v>11.25</v>
      </c>
      <c r="AG54" s="48">
        <f t="shared" si="7"/>
        <v>0</v>
      </c>
      <c r="AH54" s="49">
        <f t="shared" si="7"/>
        <v>2.25</v>
      </c>
    </row>
    <row r="55" spans="1:34" x14ac:dyDescent="0.2">
      <c r="A55" s="180"/>
      <c r="B55" s="36">
        <f t="shared" si="17"/>
        <v>270</v>
      </c>
      <c r="C55" s="154">
        <v>0</v>
      </c>
      <c r="D55" s="155">
        <v>2</v>
      </c>
      <c r="E55" s="155">
        <v>0</v>
      </c>
      <c r="F55" s="156">
        <v>0</v>
      </c>
      <c r="H55" s="180"/>
      <c r="I55" s="36">
        <f t="shared" si="18"/>
        <v>270</v>
      </c>
      <c r="J55" s="47">
        <f t="shared" si="8"/>
        <v>0</v>
      </c>
      <c r="K55" s="48">
        <f t="shared" si="4"/>
        <v>0.05</v>
      </c>
      <c r="L55" s="48">
        <f t="shared" si="4"/>
        <v>0</v>
      </c>
      <c r="M55" s="49">
        <f t="shared" si="4"/>
        <v>0</v>
      </c>
      <c r="O55" s="180"/>
      <c r="P55" s="36">
        <f t="shared" si="19"/>
        <v>270</v>
      </c>
      <c r="Q55" s="47">
        <f t="shared" si="9"/>
        <v>0</v>
      </c>
      <c r="R55" s="48">
        <f t="shared" si="5"/>
        <v>4</v>
      </c>
      <c r="S55" s="48">
        <f t="shared" si="5"/>
        <v>0</v>
      </c>
      <c r="T55" s="49">
        <f t="shared" si="5"/>
        <v>0</v>
      </c>
      <c r="V55" s="180"/>
      <c r="W55" s="36">
        <f t="shared" si="20"/>
        <v>270</v>
      </c>
      <c r="X55" s="47">
        <f t="shared" si="10"/>
        <v>0</v>
      </c>
      <c r="Y55" s="48">
        <f t="shared" si="6"/>
        <v>0</v>
      </c>
      <c r="Z55" s="48">
        <f t="shared" si="6"/>
        <v>0</v>
      </c>
      <c r="AA55" s="49">
        <f t="shared" si="6"/>
        <v>0</v>
      </c>
      <c r="AC55" s="180"/>
      <c r="AD55" s="36">
        <f t="shared" si="21"/>
        <v>270</v>
      </c>
      <c r="AE55" s="47">
        <f t="shared" si="11"/>
        <v>0</v>
      </c>
      <c r="AF55" s="48">
        <f t="shared" si="7"/>
        <v>4.5</v>
      </c>
      <c r="AG55" s="48">
        <f t="shared" si="7"/>
        <v>0</v>
      </c>
      <c r="AH55" s="49">
        <f t="shared" si="7"/>
        <v>0</v>
      </c>
    </row>
    <row r="56" spans="1:34" x14ac:dyDescent="0.2">
      <c r="A56" s="180"/>
      <c r="B56" s="36">
        <f t="shared" si="17"/>
        <v>300</v>
      </c>
      <c r="C56" s="154">
        <v>0</v>
      </c>
      <c r="D56" s="155">
        <v>1</v>
      </c>
      <c r="E56" s="155">
        <v>0</v>
      </c>
      <c r="F56" s="156">
        <v>0</v>
      </c>
      <c r="H56" s="180"/>
      <c r="I56" s="36">
        <f t="shared" si="18"/>
        <v>300</v>
      </c>
      <c r="J56" s="47">
        <f t="shared" si="8"/>
        <v>0</v>
      </c>
      <c r="K56" s="48">
        <f t="shared" si="4"/>
        <v>2.5000000000000001E-2</v>
      </c>
      <c r="L56" s="48">
        <f t="shared" si="4"/>
        <v>0</v>
      </c>
      <c r="M56" s="49">
        <f t="shared" si="4"/>
        <v>0</v>
      </c>
      <c r="O56" s="180"/>
      <c r="P56" s="36">
        <f t="shared" si="19"/>
        <v>300</v>
      </c>
      <c r="Q56" s="47">
        <f t="shared" si="9"/>
        <v>0</v>
      </c>
      <c r="R56" s="48">
        <f t="shared" si="5"/>
        <v>2</v>
      </c>
      <c r="S56" s="48">
        <f t="shared" si="5"/>
        <v>0</v>
      </c>
      <c r="T56" s="49">
        <f t="shared" si="5"/>
        <v>0</v>
      </c>
      <c r="V56" s="180"/>
      <c r="W56" s="36">
        <f t="shared" si="20"/>
        <v>300</v>
      </c>
      <c r="X56" s="47">
        <f t="shared" si="10"/>
        <v>0</v>
      </c>
      <c r="Y56" s="48">
        <f t="shared" si="6"/>
        <v>0</v>
      </c>
      <c r="Z56" s="48">
        <f t="shared" si="6"/>
        <v>0</v>
      </c>
      <c r="AA56" s="49">
        <f t="shared" si="6"/>
        <v>0</v>
      </c>
      <c r="AC56" s="180"/>
      <c r="AD56" s="36">
        <f t="shared" si="21"/>
        <v>300</v>
      </c>
      <c r="AE56" s="47">
        <f t="shared" si="11"/>
        <v>0</v>
      </c>
      <c r="AF56" s="48">
        <f t="shared" si="7"/>
        <v>2.25</v>
      </c>
      <c r="AG56" s="48">
        <f t="shared" si="7"/>
        <v>0</v>
      </c>
      <c r="AH56" s="49">
        <f t="shared" si="7"/>
        <v>0</v>
      </c>
    </row>
    <row r="57" spans="1:34" x14ac:dyDescent="0.2">
      <c r="A57" s="180"/>
      <c r="B57" s="36">
        <f t="shared" si="17"/>
        <v>330</v>
      </c>
      <c r="C57" s="154">
        <v>0</v>
      </c>
      <c r="D57" s="155">
        <v>1</v>
      </c>
      <c r="E57" s="155">
        <v>1</v>
      </c>
      <c r="F57" s="156">
        <v>0</v>
      </c>
      <c r="H57" s="180"/>
      <c r="I57" s="36">
        <f t="shared" si="18"/>
        <v>330</v>
      </c>
      <c r="J57" s="47">
        <f t="shared" si="8"/>
        <v>0</v>
      </c>
      <c r="K57" s="48">
        <f t="shared" si="4"/>
        <v>2.5000000000000001E-2</v>
      </c>
      <c r="L57" s="48">
        <f t="shared" si="4"/>
        <v>2.5000000000000001E-2</v>
      </c>
      <c r="M57" s="49">
        <f t="shared" si="4"/>
        <v>0</v>
      </c>
      <c r="O57" s="180"/>
      <c r="P57" s="36">
        <f t="shared" si="19"/>
        <v>330</v>
      </c>
      <c r="Q57" s="47">
        <f t="shared" si="9"/>
        <v>0</v>
      </c>
      <c r="R57" s="48">
        <f t="shared" si="5"/>
        <v>2</v>
      </c>
      <c r="S57" s="48">
        <f t="shared" si="5"/>
        <v>2</v>
      </c>
      <c r="T57" s="49">
        <f t="shared" si="5"/>
        <v>0</v>
      </c>
      <c r="V57" s="180"/>
      <c r="W57" s="36">
        <f t="shared" si="20"/>
        <v>330</v>
      </c>
      <c r="X57" s="47">
        <f t="shared" si="10"/>
        <v>0</v>
      </c>
      <c r="Y57" s="48">
        <f t="shared" si="6"/>
        <v>0</v>
      </c>
      <c r="Z57" s="48">
        <f t="shared" si="6"/>
        <v>0</v>
      </c>
      <c r="AA57" s="49">
        <f t="shared" si="6"/>
        <v>0</v>
      </c>
      <c r="AC57" s="180"/>
      <c r="AD57" s="36">
        <f t="shared" si="21"/>
        <v>330</v>
      </c>
      <c r="AE57" s="47">
        <f t="shared" si="11"/>
        <v>0</v>
      </c>
      <c r="AF57" s="48">
        <f t="shared" si="7"/>
        <v>2.25</v>
      </c>
      <c r="AG57" s="48">
        <f t="shared" si="7"/>
        <v>2.25</v>
      </c>
      <c r="AH57" s="49">
        <f t="shared" si="7"/>
        <v>0</v>
      </c>
    </row>
    <row r="58" spans="1:34" x14ac:dyDescent="0.2">
      <c r="A58" s="180"/>
      <c r="B58" s="36">
        <f t="shared" si="17"/>
        <v>360</v>
      </c>
      <c r="C58" s="154">
        <v>0</v>
      </c>
      <c r="D58" s="155">
        <v>1</v>
      </c>
      <c r="E58" s="155">
        <v>0</v>
      </c>
      <c r="F58" s="156">
        <v>1</v>
      </c>
      <c r="H58" s="180"/>
      <c r="I58" s="36">
        <f t="shared" si="18"/>
        <v>360</v>
      </c>
      <c r="J58" s="47">
        <f t="shared" si="8"/>
        <v>0</v>
      </c>
      <c r="K58" s="48">
        <f t="shared" si="4"/>
        <v>2.5000000000000001E-2</v>
      </c>
      <c r="L58" s="48">
        <f t="shared" si="4"/>
        <v>0</v>
      </c>
      <c r="M58" s="49">
        <f t="shared" si="4"/>
        <v>2.5000000000000001E-2</v>
      </c>
      <c r="O58" s="180"/>
      <c r="P58" s="36">
        <f t="shared" si="19"/>
        <v>360</v>
      </c>
      <c r="Q58" s="47">
        <f t="shared" si="9"/>
        <v>0</v>
      </c>
      <c r="R58" s="48">
        <f t="shared" si="5"/>
        <v>2</v>
      </c>
      <c r="S58" s="48">
        <f t="shared" si="5"/>
        <v>0</v>
      </c>
      <c r="T58" s="49">
        <f t="shared" si="5"/>
        <v>2</v>
      </c>
      <c r="V58" s="180"/>
      <c r="W58" s="36">
        <f t="shared" si="20"/>
        <v>360</v>
      </c>
      <c r="X58" s="47">
        <f t="shared" si="10"/>
        <v>0</v>
      </c>
      <c r="Y58" s="48">
        <f t="shared" si="6"/>
        <v>0</v>
      </c>
      <c r="Z58" s="48">
        <f t="shared" si="6"/>
        <v>0</v>
      </c>
      <c r="AA58" s="49">
        <f t="shared" si="6"/>
        <v>0</v>
      </c>
      <c r="AC58" s="180"/>
      <c r="AD58" s="36">
        <f t="shared" si="21"/>
        <v>360</v>
      </c>
      <c r="AE58" s="47">
        <f t="shared" si="11"/>
        <v>0</v>
      </c>
      <c r="AF58" s="48">
        <f t="shared" si="7"/>
        <v>2.25</v>
      </c>
      <c r="AG58" s="48">
        <f t="shared" si="7"/>
        <v>0</v>
      </c>
      <c r="AH58" s="49">
        <f t="shared" si="7"/>
        <v>2.25</v>
      </c>
    </row>
    <row r="59" spans="1:34" x14ac:dyDescent="0.2">
      <c r="A59" s="180"/>
      <c r="B59" s="37">
        <f t="shared" si="17"/>
        <v>390</v>
      </c>
      <c r="C59" s="157">
        <v>0</v>
      </c>
      <c r="D59" s="158">
        <v>0</v>
      </c>
      <c r="E59" s="158">
        <v>0</v>
      </c>
      <c r="F59" s="159">
        <v>1</v>
      </c>
      <c r="H59" s="180"/>
      <c r="I59" s="37">
        <f t="shared" si="18"/>
        <v>390</v>
      </c>
      <c r="J59" s="50">
        <f t="shared" si="8"/>
        <v>0</v>
      </c>
      <c r="K59" s="51">
        <f t="shared" si="4"/>
        <v>0</v>
      </c>
      <c r="L59" s="51">
        <f t="shared" si="4"/>
        <v>0</v>
      </c>
      <c r="M59" s="52">
        <f t="shared" si="4"/>
        <v>2.5000000000000001E-2</v>
      </c>
      <c r="O59" s="180"/>
      <c r="P59" s="37">
        <f t="shared" si="19"/>
        <v>390</v>
      </c>
      <c r="Q59" s="50">
        <f t="shared" si="9"/>
        <v>0</v>
      </c>
      <c r="R59" s="51">
        <f t="shared" si="5"/>
        <v>0</v>
      </c>
      <c r="S59" s="51">
        <f t="shared" si="5"/>
        <v>0</v>
      </c>
      <c r="T59" s="52">
        <f t="shared" si="5"/>
        <v>2</v>
      </c>
      <c r="V59" s="180"/>
      <c r="W59" s="37">
        <f t="shared" si="20"/>
        <v>390</v>
      </c>
      <c r="X59" s="50">
        <f t="shared" si="10"/>
        <v>0</v>
      </c>
      <c r="Y59" s="51">
        <f t="shared" si="6"/>
        <v>0</v>
      </c>
      <c r="Z59" s="51">
        <f t="shared" si="6"/>
        <v>0</v>
      </c>
      <c r="AA59" s="52">
        <f t="shared" si="6"/>
        <v>0</v>
      </c>
      <c r="AC59" s="180"/>
      <c r="AD59" s="37">
        <f t="shared" si="21"/>
        <v>390</v>
      </c>
      <c r="AE59" s="50">
        <f t="shared" si="11"/>
        <v>0</v>
      </c>
      <c r="AF59" s="51">
        <f t="shared" si="7"/>
        <v>0</v>
      </c>
      <c r="AG59" s="51">
        <f t="shared" si="7"/>
        <v>0</v>
      </c>
      <c r="AH59" s="52">
        <f t="shared" si="7"/>
        <v>2.25</v>
      </c>
    </row>
    <row r="60" spans="1:34" x14ac:dyDescent="0.2">
      <c r="H60" s="1"/>
      <c r="I60" s="1"/>
      <c r="J60" s="1"/>
      <c r="K60" s="1"/>
      <c r="L60" s="1"/>
      <c r="M60" s="1"/>
    </row>
    <row r="61" spans="1:34" x14ac:dyDescent="0.2">
      <c r="C61" s="1"/>
      <c r="D61" s="1"/>
      <c r="E61" s="1"/>
      <c r="F61" s="1"/>
    </row>
  </sheetData>
  <sheetProtection sheet="1" objects="1" scenarios="1"/>
  <mergeCells count="30">
    <mergeCell ref="B39:B40"/>
    <mergeCell ref="C39:F39"/>
    <mergeCell ref="H39:H40"/>
    <mergeCell ref="I39:I40"/>
    <mergeCell ref="A38:F38"/>
    <mergeCell ref="H38:M38"/>
    <mergeCell ref="J39:M39"/>
    <mergeCell ref="A39:A40"/>
    <mergeCell ref="O38:T38"/>
    <mergeCell ref="V38:AA38"/>
    <mergeCell ref="AC38:AH38"/>
    <mergeCell ref="X39:AA39"/>
    <mergeCell ref="AC39:AC40"/>
    <mergeCell ref="AD39:AD40"/>
    <mergeCell ref="AE39:AH39"/>
    <mergeCell ref="O39:O40"/>
    <mergeCell ref="P39:P40"/>
    <mergeCell ref="Q39:T39"/>
    <mergeCell ref="V39:V40"/>
    <mergeCell ref="W39:W40"/>
    <mergeCell ref="A41:A50"/>
    <mergeCell ref="H41:H50"/>
    <mergeCell ref="O41:O50"/>
    <mergeCell ref="V41:V50"/>
    <mergeCell ref="AC41:AC50"/>
    <mergeCell ref="A51:A59"/>
    <mergeCell ref="H51:H59"/>
    <mergeCell ref="O51:O59"/>
    <mergeCell ref="V51:V59"/>
    <mergeCell ref="AC51:AC59"/>
  </mergeCells>
  <phoneticPr fontId="6"/>
  <pageMargins left="0.7" right="0.7" top="0.75" bottom="0.75" header="0.3" footer="0.3"/>
  <pageSetup paperSize="9" orientation="portrait" horizontalDpi="300" verticalDpi="300"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坪数入力表!$A$4:$A$9</xm:f>
          </x14:formula1>
          <xm:sqref>B1</xm:sqref>
        </x14:dataValidation>
        <x14:dataValidation type="list" allowBlank="1" showInputMessage="1" showErrorMessage="1">
          <x14:formula1>
            <xm:f>リスト!$B$4:$B$9</xm:f>
          </x14:formula1>
          <xm:sqref>D6:D34</xm:sqref>
        </x14:dataValidation>
        <x14:dataValidation type="list" allowBlank="1" showInputMessage="1" showErrorMessage="1">
          <x14:formula1>
            <xm:f>リスト!$C$4:$C$17</xm:f>
          </x14:formula1>
          <xm:sqref>E6:E34</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61"/>
  <sheetViews>
    <sheetView zoomScaleNormal="100" workbookViewId="0">
      <selection activeCell="C14" sqref="C14"/>
    </sheetView>
  </sheetViews>
  <sheetFormatPr defaultRowHeight="13.2" x14ac:dyDescent="0.2"/>
  <cols>
    <col min="1" max="1" width="10.77734375" customWidth="1"/>
    <col min="5" max="5" width="8.88671875" customWidth="1"/>
    <col min="6" max="6" width="13.5546875" bestFit="1" customWidth="1"/>
    <col min="7" max="7" width="16.44140625" customWidth="1"/>
    <col min="8" max="8" width="15.77734375" bestFit="1" customWidth="1"/>
  </cols>
  <sheetData>
    <row r="1" spans="1:11" ht="24" customHeight="1" thickBot="1" x14ac:dyDescent="0.25">
      <c r="A1" s="5" t="s">
        <v>51</v>
      </c>
      <c r="B1" s="137" t="s">
        <v>49</v>
      </c>
      <c r="C1" s="17"/>
      <c r="D1" s="17"/>
      <c r="E1" s="17"/>
      <c r="F1" s="34" t="s">
        <v>52</v>
      </c>
      <c r="G1" s="138">
        <v>40</v>
      </c>
      <c r="H1" s="18"/>
      <c r="I1" s="17"/>
      <c r="J1" s="17"/>
      <c r="K1" s="17"/>
    </row>
    <row r="2" spans="1:11" ht="6" customHeight="1" x14ac:dyDescent="0.2">
      <c r="A2" s="17"/>
      <c r="B2" s="17"/>
      <c r="C2" s="17"/>
      <c r="D2" s="17"/>
      <c r="E2" s="17"/>
      <c r="F2" s="17"/>
      <c r="G2" s="20"/>
      <c r="H2" s="18"/>
      <c r="I2" s="17"/>
      <c r="J2" s="17"/>
      <c r="K2" s="17"/>
    </row>
    <row r="3" spans="1:11" ht="19.2" x14ac:dyDescent="0.2">
      <c r="A3" s="19" t="s">
        <v>45</v>
      </c>
      <c r="B3" s="17"/>
      <c r="C3" s="17"/>
      <c r="D3" s="17"/>
      <c r="E3" s="17"/>
      <c r="F3" s="17"/>
      <c r="G3" s="2"/>
      <c r="H3" s="2"/>
      <c r="I3" s="17"/>
      <c r="J3" s="17"/>
      <c r="K3" s="17"/>
    </row>
    <row r="4" spans="1:11" ht="17.399999999999999" customHeight="1" thickBot="1" x14ac:dyDescent="0.25">
      <c r="A4" s="17"/>
      <c r="B4" s="17"/>
      <c r="C4" s="17"/>
      <c r="D4" s="17"/>
      <c r="E4" s="17"/>
      <c r="F4" s="17"/>
      <c r="G4" s="2"/>
      <c r="H4" s="2" t="s">
        <v>53</v>
      </c>
      <c r="I4" s="21">
        <f>VLOOKUP($B$1,坪数入力表!$A$4:$D$9,2)</f>
        <v>100</v>
      </c>
      <c r="J4" s="21">
        <f>VLOOKUP($B$1,坪数入力表!$A$4:$D$9,3)</f>
        <v>80</v>
      </c>
      <c r="K4" s="21">
        <f>VLOOKUP($B$1,坪数入力表!$A$4:$D$9,4)</f>
        <v>50</v>
      </c>
    </row>
    <row r="5" spans="1:11" ht="26.4" customHeight="1" x14ac:dyDescent="0.2">
      <c r="A5" s="28" t="s">
        <v>1</v>
      </c>
      <c r="B5" s="28" t="s">
        <v>2</v>
      </c>
      <c r="C5" s="28" t="s">
        <v>3</v>
      </c>
      <c r="D5" s="28" t="s">
        <v>0</v>
      </c>
      <c r="E5" s="29" t="s">
        <v>24</v>
      </c>
      <c r="F5" s="30" t="s">
        <v>35</v>
      </c>
      <c r="G5" s="31" t="s">
        <v>54</v>
      </c>
      <c r="H5" s="32" t="s">
        <v>37</v>
      </c>
      <c r="I5" s="33" t="s">
        <v>38</v>
      </c>
      <c r="J5" s="33" t="s">
        <v>39</v>
      </c>
      <c r="K5" s="33" t="s">
        <v>40</v>
      </c>
    </row>
    <row r="6" spans="1:11" x14ac:dyDescent="0.2">
      <c r="A6" s="182">
        <f>IF(部材入力表!A4="","",部材入力表!A4)</f>
        <v>90</v>
      </c>
      <c r="B6" s="182">
        <f>IF(部材入力表!B4="","",部材入力表!B4)</f>
        <v>90</v>
      </c>
      <c r="C6" s="182">
        <f>IF(部材入力表!C4="","",部材入力表!C4)</f>
        <v>3</v>
      </c>
      <c r="D6" s="183" t="str">
        <f>IF(部材入力表!D4="","",部材入力表!D4)</f>
        <v>ヒノキ</v>
      </c>
      <c r="E6" s="183" t="str">
        <f>IF(部材入力表!E4="","",部材入力表!E4)</f>
        <v>大引</v>
      </c>
      <c r="F6" s="184" t="str">
        <f>IF(部材入力表!F4="","",部材入力表!F4)</f>
        <v/>
      </c>
      <c r="G6" s="142">
        <v>0</v>
      </c>
      <c r="H6" s="22">
        <f>G6/$G$1</f>
        <v>0</v>
      </c>
      <c r="I6" s="23">
        <f>$I$4*H6</f>
        <v>0</v>
      </c>
      <c r="J6" s="23">
        <f>$J$4*H6</f>
        <v>0</v>
      </c>
      <c r="K6" s="23">
        <f>$K$4*H6</f>
        <v>0</v>
      </c>
    </row>
    <row r="7" spans="1:11" x14ac:dyDescent="0.2">
      <c r="A7" s="185">
        <f>IF(部材入力表!A5="","",部材入力表!A5)</f>
        <v>90</v>
      </c>
      <c r="B7" s="185">
        <f>IF(部材入力表!B5="","",部材入力表!B5)</f>
        <v>90</v>
      </c>
      <c r="C7" s="185">
        <f>IF(部材入力表!C5="","",部材入力表!C5)</f>
        <v>4</v>
      </c>
      <c r="D7" s="186" t="str">
        <f>IF(部材入力表!D5="","",部材入力表!D5)</f>
        <v>ヒノキ</v>
      </c>
      <c r="E7" s="186" t="str">
        <f>IF(部材入力表!E5="","",部材入力表!E5)</f>
        <v>大引</v>
      </c>
      <c r="F7" s="187" t="str">
        <f>IF(部材入力表!F5="","",部材入力表!F5)</f>
        <v/>
      </c>
      <c r="G7" s="146">
        <v>0</v>
      </c>
      <c r="H7" s="24">
        <f t="shared" ref="H7:H34" si="0">G7/$G$1</f>
        <v>0</v>
      </c>
      <c r="I7" s="25">
        <f t="shared" ref="I7:I34" si="1">$I$4*H7</f>
        <v>0</v>
      </c>
      <c r="J7" s="25">
        <f t="shared" ref="J7:J34" si="2">$J$4*H7</f>
        <v>0</v>
      </c>
      <c r="K7" s="25">
        <f t="shared" ref="K7:K34" si="3">$K$4*H7</f>
        <v>0</v>
      </c>
    </row>
    <row r="8" spans="1:11" x14ac:dyDescent="0.2">
      <c r="A8" s="185">
        <f>IF(部材入力表!A6="","",部材入力表!A6)</f>
        <v>105</v>
      </c>
      <c r="B8" s="185">
        <f>IF(部材入力表!B6="","",部材入力表!B6)</f>
        <v>105</v>
      </c>
      <c r="C8" s="185">
        <f>IF(部材入力表!C6="","",部材入力表!C6)</f>
        <v>3</v>
      </c>
      <c r="D8" s="186" t="str">
        <f>IF(部材入力表!D6="","",部材入力表!D6)</f>
        <v>ヒノキ</v>
      </c>
      <c r="E8" s="186" t="str">
        <f>IF(部材入力表!E6="","",部材入力表!E6)</f>
        <v>柱</v>
      </c>
      <c r="F8" s="187" t="str">
        <f>IF(部材入力表!F6="","",部材入力表!F6)</f>
        <v/>
      </c>
      <c r="G8" s="146">
        <v>6</v>
      </c>
      <c r="H8" s="24">
        <f t="shared" si="0"/>
        <v>0.15</v>
      </c>
      <c r="I8" s="25">
        <f t="shared" si="1"/>
        <v>15</v>
      </c>
      <c r="J8" s="25">
        <f t="shared" si="2"/>
        <v>12</v>
      </c>
      <c r="K8" s="25">
        <f t="shared" si="3"/>
        <v>7.5</v>
      </c>
    </row>
    <row r="9" spans="1:11" x14ac:dyDescent="0.2">
      <c r="A9" s="185">
        <f>IF(部材入力表!A7="","",部材入力表!A7)</f>
        <v>105</v>
      </c>
      <c r="B9" s="185">
        <f>IF(部材入力表!B7="","",部材入力表!B7)</f>
        <v>105</v>
      </c>
      <c r="C9" s="185">
        <f>IF(部材入力表!C7="","",部材入力表!C7)</f>
        <v>4</v>
      </c>
      <c r="D9" s="186" t="str">
        <f>IF(部材入力表!D7="","",部材入力表!D7)</f>
        <v>ヒノキ</v>
      </c>
      <c r="E9" s="186" t="str">
        <f>IF(部材入力表!E7="","",部材入力表!E7)</f>
        <v>柱</v>
      </c>
      <c r="F9" s="187" t="str">
        <f>IF(部材入力表!F7="","",部材入力表!F7)</f>
        <v/>
      </c>
      <c r="G9" s="146">
        <v>12</v>
      </c>
      <c r="H9" s="24">
        <f>G9/$G$1</f>
        <v>0.3</v>
      </c>
      <c r="I9" s="25">
        <f t="shared" si="1"/>
        <v>30</v>
      </c>
      <c r="J9" s="25">
        <f t="shared" si="2"/>
        <v>24</v>
      </c>
      <c r="K9" s="25">
        <f t="shared" si="3"/>
        <v>15</v>
      </c>
    </row>
    <row r="10" spans="1:11" x14ac:dyDescent="0.2">
      <c r="A10" s="185">
        <f>IF(部材入力表!A8="","",部材入力表!A8)</f>
        <v>120</v>
      </c>
      <c r="B10" s="185">
        <f>IF(部材入力表!B8="","",部材入力表!B8)</f>
        <v>120</v>
      </c>
      <c r="C10" s="185">
        <f>IF(部材入力表!C8="","",部材入力表!C8)</f>
        <v>3</v>
      </c>
      <c r="D10" s="186" t="str">
        <f>IF(部材入力表!D8="","",部材入力表!D8)</f>
        <v>ヒノキ</v>
      </c>
      <c r="E10" s="186" t="str">
        <f>IF(部材入力表!E8="","",部材入力表!E8)</f>
        <v>柱</v>
      </c>
      <c r="F10" s="187" t="str">
        <f>IF(部材入力表!F8="","",部材入力表!F8)</f>
        <v/>
      </c>
      <c r="G10" s="146">
        <v>0</v>
      </c>
      <c r="H10" s="24">
        <f t="shared" si="0"/>
        <v>0</v>
      </c>
      <c r="I10" s="25">
        <f t="shared" si="1"/>
        <v>0</v>
      </c>
      <c r="J10" s="25">
        <f t="shared" si="2"/>
        <v>0</v>
      </c>
      <c r="K10" s="25">
        <f t="shared" si="3"/>
        <v>0</v>
      </c>
    </row>
    <row r="11" spans="1:11" x14ac:dyDescent="0.2">
      <c r="A11" s="185">
        <f>IF(部材入力表!A9="","",部材入力表!A9)</f>
        <v>120</v>
      </c>
      <c r="B11" s="185">
        <f>IF(部材入力表!B9="","",部材入力表!B9)</f>
        <v>120</v>
      </c>
      <c r="C11" s="185">
        <f>IF(部材入力表!C9="","",部材入力表!C9)</f>
        <v>4</v>
      </c>
      <c r="D11" s="186" t="str">
        <f>IF(部材入力表!D9="","",部材入力表!D9)</f>
        <v>ヒノキ</v>
      </c>
      <c r="E11" s="186" t="str">
        <f>IF(部材入力表!E9="","",部材入力表!E9)</f>
        <v>柱</v>
      </c>
      <c r="F11" s="187" t="str">
        <f>IF(部材入力表!F9="","",部材入力表!F9)</f>
        <v/>
      </c>
      <c r="G11" s="146">
        <v>0</v>
      </c>
      <c r="H11" s="24">
        <f t="shared" si="0"/>
        <v>0</v>
      </c>
      <c r="I11" s="25">
        <f t="shared" si="1"/>
        <v>0</v>
      </c>
      <c r="J11" s="25">
        <f t="shared" si="2"/>
        <v>0</v>
      </c>
      <c r="K11" s="25">
        <f t="shared" si="3"/>
        <v>0</v>
      </c>
    </row>
    <row r="12" spans="1:11" x14ac:dyDescent="0.2">
      <c r="A12" s="185">
        <f>IF(部材入力表!A10="","",部材入力表!A10)</f>
        <v>90</v>
      </c>
      <c r="B12" s="185">
        <f>IF(部材入力表!B10="","",部材入力表!B10)</f>
        <v>90</v>
      </c>
      <c r="C12" s="185">
        <f>IF(部材入力表!C10="","",部材入力表!C10)</f>
        <v>3</v>
      </c>
      <c r="D12" s="186" t="str">
        <f>IF(部材入力表!D10="","",部材入力表!D10)</f>
        <v>スギ</v>
      </c>
      <c r="E12" s="186" t="str">
        <f>IF(部材入力表!E10="","",部材入力表!E10)</f>
        <v>母屋</v>
      </c>
      <c r="F12" s="187" t="str">
        <f>IF(部材入力表!F10="","",部材入力表!F10)</f>
        <v/>
      </c>
      <c r="G12" s="146">
        <v>8</v>
      </c>
      <c r="H12" s="24">
        <f t="shared" si="0"/>
        <v>0.2</v>
      </c>
      <c r="I12" s="25">
        <f t="shared" si="1"/>
        <v>20</v>
      </c>
      <c r="J12" s="25">
        <f t="shared" si="2"/>
        <v>16</v>
      </c>
      <c r="K12" s="25">
        <f t="shared" si="3"/>
        <v>10</v>
      </c>
    </row>
    <row r="13" spans="1:11" x14ac:dyDescent="0.2">
      <c r="A13" s="185">
        <f>IF(部材入力表!A11="","",部材入力表!A11)</f>
        <v>90</v>
      </c>
      <c r="B13" s="185">
        <f>IF(部材入力表!B11="","",部材入力表!B11)</f>
        <v>90</v>
      </c>
      <c r="C13" s="185">
        <f>IF(部材入力表!C11="","",部材入力表!C11)</f>
        <v>4</v>
      </c>
      <c r="D13" s="186" t="str">
        <f>IF(部材入力表!D11="","",部材入力表!D11)</f>
        <v>スギ</v>
      </c>
      <c r="E13" s="186" t="str">
        <f>IF(部材入力表!E11="","",部材入力表!E11)</f>
        <v>母屋</v>
      </c>
      <c r="F13" s="187" t="str">
        <f>IF(部材入力表!F11="","",部材入力表!F11)</f>
        <v/>
      </c>
      <c r="G13" s="146">
        <v>12</v>
      </c>
      <c r="H13" s="24">
        <f t="shared" si="0"/>
        <v>0.3</v>
      </c>
      <c r="I13" s="25">
        <f t="shared" si="1"/>
        <v>30</v>
      </c>
      <c r="J13" s="25">
        <f t="shared" si="2"/>
        <v>24</v>
      </c>
      <c r="K13" s="25">
        <f t="shared" si="3"/>
        <v>15</v>
      </c>
    </row>
    <row r="14" spans="1:11" x14ac:dyDescent="0.2">
      <c r="A14" s="185">
        <f>IF(部材入力表!A12="","",部材入力表!A12)</f>
        <v>105</v>
      </c>
      <c r="B14" s="185">
        <f>IF(部材入力表!B12="","",部材入力表!B12)</f>
        <v>105</v>
      </c>
      <c r="C14" s="185">
        <f>IF(部材入力表!C12="","",部材入力表!C12)</f>
        <v>3</v>
      </c>
      <c r="D14" s="186" t="str">
        <f>IF(部材入力表!D12="","",部材入力表!D12)</f>
        <v>スギ</v>
      </c>
      <c r="E14" s="186" t="str">
        <f>IF(部材入力表!E12="","",部材入力表!E12)</f>
        <v>柱</v>
      </c>
      <c r="F14" s="187" t="str">
        <f>IF(部材入力表!F12="","",部材入力表!F12)</f>
        <v/>
      </c>
      <c r="G14" s="146">
        <v>100</v>
      </c>
      <c r="H14" s="24">
        <f t="shared" si="0"/>
        <v>2.5</v>
      </c>
      <c r="I14" s="25">
        <f t="shared" si="1"/>
        <v>250</v>
      </c>
      <c r="J14" s="25">
        <f t="shared" si="2"/>
        <v>200</v>
      </c>
      <c r="K14" s="25">
        <f t="shared" si="3"/>
        <v>125</v>
      </c>
    </row>
    <row r="15" spans="1:11" x14ac:dyDescent="0.2">
      <c r="A15" s="185">
        <f>IF(部材入力表!A13="","",部材入力表!A13)</f>
        <v>105</v>
      </c>
      <c r="B15" s="185">
        <f>IF(部材入力表!B13="","",部材入力表!B13)</f>
        <v>105</v>
      </c>
      <c r="C15" s="185">
        <f>IF(部材入力表!C13="","",部材入力表!C13)</f>
        <v>4</v>
      </c>
      <c r="D15" s="186" t="str">
        <f>IF(部材入力表!D13="","",部材入力表!D13)</f>
        <v>スギ</v>
      </c>
      <c r="E15" s="186" t="str">
        <f>IF(部材入力表!E13="","",部材入力表!E13)</f>
        <v>柱</v>
      </c>
      <c r="F15" s="187" t="str">
        <f>IF(部材入力表!F13="","",部材入力表!F13)</f>
        <v/>
      </c>
      <c r="G15" s="146">
        <v>6</v>
      </c>
      <c r="H15" s="24">
        <f t="shared" si="0"/>
        <v>0.15</v>
      </c>
      <c r="I15" s="25">
        <f t="shared" si="1"/>
        <v>15</v>
      </c>
      <c r="J15" s="25">
        <f t="shared" si="2"/>
        <v>12</v>
      </c>
      <c r="K15" s="25">
        <f t="shared" si="3"/>
        <v>7.5</v>
      </c>
    </row>
    <row r="16" spans="1:11" x14ac:dyDescent="0.2">
      <c r="A16" s="185">
        <f>IF(部材入力表!A14="","",部材入力表!A14)</f>
        <v>120</v>
      </c>
      <c r="B16" s="185">
        <f>IF(部材入力表!B14="","",部材入力表!B14)</f>
        <v>120</v>
      </c>
      <c r="C16" s="185">
        <f>IF(部材入力表!C14="","",部材入力表!C14)</f>
        <v>3</v>
      </c>
      <c r="D16" s="186" t="str">
        <f>IF(部材入力表!D14="","",部材入力表!D14)</f>
        <v>スギ</v>
      </c>
      <c r="E16" s="186" t="str">
        <f>IF(部材入力表!E14="","",部材入力表!E14)</f>
        <v>柱</v>
      </c>
      <c r="F16" s="187" t="str">
        <f>IF(部材入力表!F14="","",部材入力表!F14)</f>
        <v/>
      </c>
      <c r="G16" s="146">
        <v>0</v>
      </c>
      <c r="H16" s="24">
        <f t="shared" si="0"/>
        <v>0</v>
      </c>
      <c r="I16" s="25">
        <f t="shared" si="1"/>
        <v>0</v>
      </c>
      <c r="J16" s="25">
        <f t="shared" si="2"/>
        <v>0</v>
      </c>
      <c r="K16" s="25">
        <f t="shared" si="3"/>
        <v>0</v>
      </c>
    </row>
    <row r="17" spans="1:11" x14ac:dyDescent="0.2">
      <c r="A17" s="185">
        <f>IF(部材入力表!A15="","",部材入力表!A15)</f>
        <v>120</v>
      </c>
      <c r="B17" s="185">
        <f>IF(部材入力表!B15="","",部材入力表!B15)</f>
        <v>120</v>
      </c>
      <c r="C17" s="185">
        <f>IF(部材入力表!C15="","",部材入力表!C15)</f>
        <v>4</v>
      </c>
      <c r="D17" s="186" t="str">
        <f>IF(部材入力表!D15="","",部材入力表!D15)</f>
        <v>スギ</v>
      </c>
      <c r="E17" s="186" t="str">
        <f>IF(部材入力表!E15="","",部材入力表!E15)</f>
        <v>柱</v>
      </c>
      <c r="F17" s="187" t="str">
        <f>IF(部材入力表!F15="","",部材入力表!F15)</f>
        <v/>
      </c>
      <c r="G17" s="146">
        <v>0</v>
      </c>
      <c r="H17" s="24">
        <f t="shared" si="0"/>
        <v>0</v>
      </c>
      <c r="I17" s="25">
        <f t="shared" si="1"/>
        <v>0</v>
      </c>
      <c r="J17" s="25">
        <f t="shared" si="2"/>
        <v>0</v>
      </c>
      <c r="K17" s="25">
        <f t="shared" si="3"/>
        <v>0</v>
      </c>
    </row>
    <row r="18" spans="1:11" x14ac:dyDescent="0.2">
      <c r="A18" s="185">
        <f>IF(部材入力表!A16="","",部材入力表!A16)</f>
        <v>30</v>
      </c>
      <c r="B18" s="185">
        <f>IF(部材入力表!B16="","",部材入力表!B16)</f>
        <v>105</v>
      </c>
      <c r="C18" s="185">
        <f>IF(部材入力表!C16="","",部材入力表!C16)</f>
        <v>3</v>
      </c>
      <c r="D18" s="186" t="str">
        <f>IF(部材入力表!D16="","",部材入力表!D16)</f>
        <v>スギ</v>
      </c>
      <c r="E18" s="186" t="str">
        <f>IF(部材入力表!E16="","",部材入力表!E16)</f>
        <v>間柱</v>
      </c>
      <c r="F18" s="187" t="str">
        <f>IF(部材入力表!F16="","",部材入力表!F16)</f>
        <v/>
      </c>
      <c r="G18" s="146">
        <v>88</v>
      </c>
      <c r="H18" s="24">
        <f t="shared" si="0"/>
        <v>2.2000000000000002</v>
      </c>
      <c r="I18" s="25">
        <f t="shared" si="1"/>
        <v>220.00000000000003</v>
      </c>
      <c r="J18" s="25">
        <f t="shared" si="2"/>
        <v>176</v>
      </c>
      <c r="K18" s="25">
        <f t="shared" si="3"/>
        <v>110.00000000000001</v>
      </c>
    </row>
    <row r="19" spans="1:11" x14ac:dyDescent="0.2">
      <c r="A19" s="185">
        <f>IF(部材入力表!A17="","",部材入力表!A17)</f>
        <v>30</v>
      </c>
      <c r="B19" s="185">
        <f>IF(部材入力表!B17="","",部材入力表!B17)</f>
        <v>105</v>
      </c>
      <c r="C19" s="185">
        <f>IF(部材入力表!C17="","",部材入力表!C17)</f>
        <v>4</v>
      </c>
      <c r="D19" s="186" t="str">
        <f>IF(部材入力表!D17="","",部材入力表!D17)</f>
        <v>スギ</v>
      </c>
      <c r="E19" s="186" t="str">
        <f>IF(部材入力表!E17="","",部材入力表!E17)</f>
        <v>間柱</v>
      </c>
      <c r="F19" s="187" t="str">
        <f>IF(部材入力表!F17="","",部材入力表!F17)</f>
        <v/>
      </c>
      <c r="G19" s="146">
        <v>32</v>
      </c>
      <c r="H19" s="24">
        <f t="shared" si="0"/>
        <v>0.8</v>
      </c>
      <c r="I19" s="25">
        <f t="shared" si="1"/>
        <v>80</v>
      </c>
      <c r="J19" s="25">
        <f t="shared" si="2"/>
        <v>64</v>
      </c>
      <c r="K19" s="25">
        <f t="shared" si="3"/>
        <v>40</v>
      </c>
    </row>
    <row r="20" spans="1:11" x14ac:dyDescent="0.2">
      <c r="A20" s="185">
        <f>IF(部材入力表!A18="","",部材入力表!A18)</f>
        <v>30</v>
      </c>
      <c r="B20" s="185">
        <f>IF(部材入力表!B18="","",部材入力表!B18)</f>
        <v>120</v>
      </c>
      <c r="C20" s="185">
        <f>IF(部材入力表!C18="","",部材入力表!C18)</f>
        <v>3</v>
      </c>
      <c r="D20" s="186" t="str">
        <f>IF(部材入力表!D18="","",部材入力表!D18)</f>
        <v>スギ</v>
      </c>
      <c r="E20" s="186" t="str">
        <f>IF(部材入力表!E18="","",部材入力表!E18)</f>
        <v>間柱</v>
      </c>
      <c r="F20" s="187" t="str">
        <f>IF(部材入力表!F18="","",部材入力表!F18)</f>
        <v/>
      </c>
      <c r="G20" s="146">
        <v>0</v>
      </c>
      <c r="H20" s="24">
        <f t="shared" si="0"/>
        <v>0</v>
      </c>
      <c r="I20" s="25">
        <f t="shared" si="1"/>
        <v>0</v>
      </c>
      <c r="J20" s="25">
        <f t="shared" si="2"/>
        <v>0</v>
      </c>
      <c r="K20" s="25">
        <f t="shared" si="3"/>
        <v>0</v>
      </c>
    </row>
    <row r="21" spans="1:11" x14ac:dyDescent="0.2">
      <c r="A21" s="185">
        <f>IF(部材入力表!A19="","",部材入力表!A19)</f>
        <v>30</v>
      </c>
      <c r="B21" s="185">
        <f>IF(部材入力表!B19="","",部材入力表!B19)</f>
        <v>120</v>
      </c>
      <c r="C21" s="185">
        <f>IF(部材入力表!C19="","",部材入力表!C19)</f>
        <v>4</v>
      </c>
      <c r="D21" s="186" t="str">
        <f>IF(部材入力表!D19="","",部材入力表!D19)</f>
        <v>スギ</v>
      </c>
      <c r="E21" s="186" t="str">
        <f>IF(部材入力表!E19="","",部材入力表!E19)</f>
        <v>間柱</v>
      </c>
      <c r="F21" s="187" t="str">
        <f>IF(部材入力表!F19="","",部材入力表!F19)</f>
        <v/>
      </c>
      <c r="G21" s="146">
        <v>0</v>
      </c>
      <c r="H21" s="24">
        <f t="shared" si="0"/>
        <v>0</v>
      </c>
      <c r="I21" s="25">
        <f t="shared" si="1"/>
        <v>0</v>
      </c>
      <c r="J21" s="25">
        <f t="shared" si="2"/>
        <v>0</v>
      </c>
      <c r="K21" s="25">
        <f t="shared" si="3"/>
        <v>0</v>
      </c>
    </row>
    <row r="22" spans="1:11" x14ac:dyDescent="0.2">
      <c r="A22" s="185">
        <f>IF(部材入力表!A20="","",部材入力表!A20)</f>
        <v>45</v>
      </c>
      <c r="B22" s="185">
        <f>IF(部材入力表!B20="","",部材入力表!B20)</f>
        <v>60</v>
      </c>
      <c r="C22" s="185">
        <f>IF(部材入力表!C20="","",部材入力表!C20)</f>
        <v>3</v>
      </c>
      <c r="D22" s="186" t="str">
        <f>IF(部材入力表!D20="","",部材入力表!D20)</f>
        <v>スギ</v>
      </c>
      <c r="E22" s="186" t="str">
        <f>IF(部材入力表!E20="","",部材入力表!E20)</f>
        <v>垂木</v>
      </c>
      <c r="F22" s="187" t="str">
        <f>IF(部材入力表!F20="","",部材入力表!F20)</f>
        <v/>
      </c>
      <c r="G22" s="146">
        <v>4</v>
      </c>
      <c r="H22" s="24">
        <f t="shared" si="0"/>
        <v>0.1</v>
      </c>
      <c r="I22" s="25">
        <f t="shared" si="1"/>
        <v>10</v>
      </c>
      <c r="J22" s="25">
        <f t="shared" si="2"/>
        <v>8</v>
      </c>
      <c r="K22" s="25">
        <f t="shared" si="3"/>
        <v>5</v>
      </c>
    </row>
    <row r="23" spans="1:11" x14ac:dyDescent="0.2">
      <c r="A23" s="185">
        <f>IF(部材入力表!A21="","",部材入力表!A21)</f>
        <v>45</v>
      </c>
      <c r="B23" s="185">
        <f>IF(部材入力表!B21="","",部材入力表!B21)</f>
        <v>60</v>
      </c>
      <c r="C23" s="185">
        <f>IF(部材入力表!C21="","",部材入力表!C21)</f>
        <v>4</v>
      </c>
      <c r="D23" s="186" t="str">
        <f>IF(部材入力表!D21="","",部材入力表!D21)</f>
        <v>スギ</v>
      </c>
      <c r="E23" s="186" t="str">
        <f>IF(部材入力表!E21="","",部材入力表!E21)</f>
        <v>垂木</v>
      </c>
      <c r="F23" s="187" t="str">
        <f>IF(部材入力表!F21="","",部材入力表!F21)</f>
        <v/>
      </c>
      <c r="G23" s="146">
        <v>72</v>
      </c>
      <c r="H23" s="24">
        <f t="shared" si="0"/>
        <v>1.8</v>
      </c>
      <c r="I23" s="25">
        <f t="shared" si="1"/>
        <v>180</v>
      </c>
      <c r="J23" s="25">
        <f t="shared" si="2"/>
        <v>144</v>
      </c>
      <c r="K23" s="25">
        <f t="shared" si="3"/>
        <v>90</v>
      </c>
    </row>
    <row r="24" spans="1:11" x14ac:dyDescent="0.2">
      <c r="A24" s="185">
        <f>IF(部材入力表!A22="","",部材入力表!A22)</f>
        <v>45</v>
      </c>
      <c r="B24" s="185">
        <f>IF(部材入力表!B22="","",部材入力表!B22)</f>
        <v>90</v>
      </c>
      <c r="C24" s="185">
        <f>IF(部材入力表!C22="","",部材入力表!C22)</f>
        <v>3</v>
      </c>
      <c r="D24" s="186" t="str">
        <f>IF(部材入力表!D22="","",部材入力表!D22)</f>
        <v>スギ</v>
      </c>
      <c r="E24" s="186" t="str">
        <f>IF(部材入力表!E22="","",部材入力表!E22)</f>
        <v>筋違</v>
      </c>
      <c r="F24" s="187" t="str">
        <f>IF(部材入力表!F22="","",部材入力表!F22)</f>
        <v/>
      </c>
      <c r="G24" s="146">
        <v>6</v>
      </c>
      <c r="H24" s="24">
        <f t="shared" si="0"/>
        <v>0.15</v>
      </c>
      <c r="I24" s="25">
        <f t="shared" si="1"/>
        <v>15</v>
      </c>
      <c r="J24" s="25">
        <f t="shared" si="2"/>
        <v>12</v>
      </c>
      <c r="K24" s="25">
        <f t="shared" si="3"/>
        <v>7.5</v>
      </c>
    </row>
    <row r="25" spans="1:11" x14ac:dyDescent="0.2">
      <c r="A25" s="185">
        <f>IF(部材入力表!A23="","",部材入力表!A23)</f>
        <v>45</v>
      </c>
      <c r="B25" s="185">
        <f>IF(部材入力表!B23="","",部材入力表!B23)</f>
        <v>90</v>
      </c>
      <c r="C25" s="185">
        <f>IF(部材入力表!C23="","",部材入力表!C23)</f>
        <v>4</v>
      </c>
      <c r="D25" s="186" t="str">
        <f>IF(部材入力表!D23="","",部材入力表!D23)</f>
        <v>スギ</v>
      </c>
      <c r="E25" s="186" t="str">
        <f>IF(部材入力表!E23="","",部材入力表!E23)</f>
        <v>筋違</v>
      </c>
      <c r="F25" s="187" t="str">
        <f>IF(部材入力表!F23="","",部材入力表!F23)</f>
        <v/>
      </c>
      <c r="G25" s="146">
        <v>34</v>
      </c>
      <c r="H25" s="24">
        <f t="shared" si="0"/>
        <v>0.85</v>
      </c>
      <c r="I25" s="25">
        <f t="shared" si="1"/>
        <v>85</v>
      </c>
      <c r="J25" s="25">
        <f t="shared" si="2"/>
        <v>68</v>
      </c>
      <c r="K25" s="25">
        <f t="shared" si="3"/>
        <v>42.5</v>
      </c>
    </row>
    <row r="26" spans="1:11" x14ac:dyDescent="0.2">
      <c r="A26" s="185">
        <f>IF(部材入力表!A24="","",部材入力表!A24)</f>
        <v>45</v>
      </c>
      <c r="B26" s="185">
        <f>IF(部材入力表!B24="","",部材入力表!B24)</f>
        <v>105</v>
      </c>
      <c r="C26" s="185">
        <f>IF(部材入力表!C24="","",部材入力表!C24)</f>
        <v>3</v>
      </c>
      <c r="D26" s="186" t="str">
        <f>IF(部材入力表!D24="","",部材入力表!D24)</f>
        <v>スギ</v>
      </c>
      <c r="E26" s="186" t="str">
        <f>IF(部材入力表!E24="","",部材入力表!E24)</f>
        <v>根太</v>
      </c>
      <c r="F26" s="187" t="str">
        <f>IF(部材入力表!F24="","",部材入力表!F24)</f>
        <v/>
      </c>
      <c r="G26" s="146">
        <v>20</v>
      </c>
      <c r="H26" s="24">
        <f t="shared" si="0"/>
        <v>0.5</v>
      </c>
      <c r="I26" s="25">
        <f t="shared" si="1"/>
        <v>50</v>
      </c>
      <c r="J26" s="25">
        <f t="shared" si="2"/>
        <v>40</v>
      </c>
      <c r="K26" s="25">
        <f t="shared" si="3"/>
        <v>25</v>
      </c>
    </row>
    <row r="27" spans="1:11" x14ac:dyDescent="0.2">
      <c r="A27" s="185">
        <f>IF(部材入力表!A25="","",部材入力表!A25)</f>
        <v>45</v>
      </c>
      <c r="B27" s="185">
        <f>IF(部材入力表!B25="","",部材入力表!B25)</f>
        <v>105</v>
      </c>
      <c r="C27" s="185">
        <f>IF(部材入力表!C25="","",部材入力表!C25)</f>
        <v>4</v>
      </c>
      <c r="D27" s="186" t="str">
        <f>IF(部材入力表!D25="","",部材入力表!D25)</f>
        <v>スギ</v>
      </c>
      <c r="E27" s="186" t="str">
        <f>IF(部材入力表!E25="","",部材入力表!E25)</f>
        <v>根太</v>
      </c>
      <c r="F27" s="187" t="str">
        <f>IF(部材入力表!F25="","",部材入力表!F25)</f>
        <v/>
      </c>
      <c r="G27" s="146">
        <v>72</v>
      </c>
      <c r="H27" s="24">
        <f t="shared" si="0"/>
        <v>1.8</v>
      </c>
      <c r="I27" s="25">
        <f t="shared" si="1"/>
        <v>180</v>
      </c>
      <c r="J27" s="25">
        <f t="shared" si="2"/>
        <v>144</v>
      </c>
      <c r="K27" s="25">
        <f t="shared" si="3"/>
        <v>90</v>
      </c>
    </row>
    <row r="28" spans="1:11" x14ac:dyDescent="0.2">
      <c r="A28" s="185">
        <f>IF(部材入力表!A26="","",部材入力表!A26)</f>
        <v>45</v>
      </c>
      <c r="B28" s="185">
        <f>IF(部材入力表!B26="","",部材入力表!B26)</f>
        <v>120</v>
      </c>
      <c r="C28" s="185">
        <f>IF(部材入力表!C26="","",部材入力表!C26)</f>
        <v>3</v>
      </c>
      <c r="D28" s="186" t="str">
        <f>IF(部材入力表!D26="","",部材入力表!D26)</f>
        <v>スギ</v>
      </c>
      <c r="E28" s="186" t="str">
        <f>IF(部材入力表!E26="","",部材入力表!E26)</f>
        <v>根太</v>
      </c>
      <c r="F28" s="187" t="str">
        <f>IF(部材入力表!F26="","",部材入力表!F26)</f>
        <v/>
      </c>
      <c r="G28" s="146">
        <v>0</v>
      </c>
      <c r="H28" s="24">
        <f t="shared" si="0"/>
        <v>0</v>
      </c>
      <c r="I28" s="25">
        <f t="shared" si="1"/>
        <v>0</v>
      </c>
      <c r="J28" s="25">
        <f t="shared" si="2"/>
        <v>0</v>
      </c>
      <c r="K28" s="25">
        <f t="shared" si="3"/>
        <v>0</v>
      </c>
    </row>
    <row r="29" spans="1:11" x14ac:dyDescent="0.2">
      <c r="A29" s="185">
        <f>IF(部材入力表!A27="","",部材入力表!A27)</f>
        <v>45</v>
      </c>
      <c r="B29" s="185">
        <f>IF(部材入力表!B27="","",部材入力表!B27)</f>
        <v>120</v>
      </c>
      <c r="C29" s="185">
        <f>IF(部材入力表!C27="","",部材入力表!C27)</f>
        <v>4</v>
      </c>
      <c r="D29" s="186" t="str">
        <f>IF(部材入力表!D27="","",部材入力表!D27)</f>
        <v>スギ</v>
      </c>
      <c r="E29" s="186" t="str">
        <f>IF(部材入力表!E27="","",部材入力表!E27)</f>
        <v>根太</v>
      </c>
      <c r="F29" s="187" t="str">
        <f>IF(部材入力表!F27="","",部材入力表!F27)</f>
        <v/>
      </c>
      <c r="G29" s="146">
        <v>0</v>
      </c>
      <c r="H29" s="24">
        <f t="shared" si="0"/>
        <v>0</v>
      </c>
      <c r="I29" s="25">
        <f t="shared" si="1"/>
        <v>0</v>
      </c>
      <c r="J29" s="25">
        <f t="shared" si="2"/>
        <v>0</v>
      </c>
      <c r="K29" s="25">
        <f t="shared" si="3"/>
        <v>0</v>
      </c>
    </row>
    <row r="30" spans="1:11" x14ac:dyDescent="0.2">
      <c r="A30" s="185" t="str">
        <f>IF(部材入力表!A28="","",部材入力表!A28)</f>
        <v/>
      </c>
      <c r="B30" s="185" t="str">
        <f>IF(部材入力表!B28="","",部材入力表!B28)</f>
        <v/>
      </c>
      <c r="C30" s="185" t="str">
        <f>IF(部材入力表!C28="","",部材入力表!C28)</f>
        <v/>
      </c>
      <c r="D30" s="186" t="str">
        <f>IF(部材入力表!D28="","",部材入力表!D28)</f>
        <v/>
      </c>
      <c r="E30" s="186" t="str">
        <f>IF(部材入力表!E28="","",部材入力表!E28)</f>
        <v/>
      </c>
      <c r="F30" s="187" t="str">
        <f>IF(部材入力表!F28="","",部材入力表!F28)</f>
        <v/>
      </c>
      <c r="G30" s="146"/>
      <c r="H30" s="24">
        <f t="shared" si="0"/>
        <v>0</v>
      </c>
      <c r="I30" s="25">
        <f t="shared" si="1"/>
        <v>0</v>
      </c>
      <c r="J30" s="25">
        <f t="shared" si="2"/>
        <v>0</v>
      </c>
      <c r="K30" s="25">
        <f t="shared" si="3"/>
        <v>0</v>
      </c>
    </row>
    <row r="31" spans="1:11" x14ac:dyDescent="0.2">
      <c r="A31" s="185" t="str">
        <f>IF(部材入力表!A29="","",部材入力表!A29)</f>
        <v/>
      </c>
      <c r="B31" s="185" t="str">
        <f>IF(部材入力表!B29="","",部材入力表!B29)</f>
        <v/>
      </c>
      <c r="C31" s="185" t="str">
        <f>IF(部材入力表!C29="","",部材入力表!C29)</f>
        <v/>
      </c>
      <c r="D31" s="186" t="str">
        <f>IF(部材入力表!D29="","",部材入力表!D29)</f>
        <v/>
      </c>
      <c r="E31" s="186" t="str">
        <f>IF(部材入力表!E29="","",部材入力表!E29)</f>
        <v/>
      </c>
      <c r="F31" s="187" t="str">
        <f>IF(部材入力表!F29="","",部材入力表!F29)</f>
        <v/>
      </c>
      <c r="G31" s="146"/>
      <c r="H31" s="24">
        <f t="shared" si="0"/>
        <v>0</v>
      </c>
      <c r="I31" s="25">
        <f t="shared" si="1"/>
        <v>0</v>
      </c>
      <c r="J31" s="25">
        <f t="shared" si="2"/>
        <v>0</v>
      </c>
      <c r="K31" s="25">
        <f t="shared" si="3"/>
        <v>0</v>
      </c>
    </row>
    <row r="32" spans="1:11" x14ac:dyDescent="0.2">
      <c r="A32" s="185" t="str">
        <f>IF(部材入力表!A30="","",部材入力表!A30)</f>
        <v/>
      </c>
      <c r="B32" s="185" t="str">
        <f>IF(部材入力表!B30="","",部材入力表!B30)</f>
        <v/>
      </c>
      <c r="C32" s="185" t="str">
        <f>IF(部材入力表!C30="","",部材入力表!C30)</f>
        <v/>
      </c>
      <c r="D32" s="186" t="str">
        <f>IF(部材入力表!D30="","",部材入力表!D30)</f>
        <v/>
      </c>
      <c r="E32" s="186" t="str">
        <f>IF(部材入力表!E30="","",部材入力表!E30)</f>
        <v/>
      </c>
      <c r="F32" s="187" t="str">
        <f>IF(部材入力表!F30="","",部材入力表!F30)</f>
        <v/>
      </c>
      <c r="G32" s="146"/>
      <c r="H32" s="24">
        <f t="shared" si="0"/>
        <v>0</v>
      </c>
      <c r="I32" s="25">
        <f t="shared" si="1"/>
        <v>0</v>
      </c>
      <c r="J32" s="25">
        <f t="shared" si="2"/>
        <v>0</v>
      </c>
      <c r="K32" s="25">
        <f t="shared" si="3"/>
        <v>0</v>
      </c>
    </row>
    <row r="33" spans="1:34" x14ac:dyDescent="0.2">
      <c r="A33" s="185" t="str">
        <f>IF(部材入力表!A31="","",部材入力表!A31)</f>
        <v/>
      </c>
      <c r="B33" s="185" t="str">
        <f>IF(部材入力表!B31="","",部材入力表!B31)</f>
        <v/>
      </c>
      <c r="C33" s="185" t="str">
        <f>IF(部材入力表!C31="","",部材入力表!C31)</f>
        <v/>
      </c>
      <c r="D33" s="186" t="str">
        <f>IF(部材入力表!D31="","",部材入力表!D31)</f>
        <v/>
      </c>
      <c r="E33" s="186" t="str">
        <f>IF(部材入力表!E31="","",部材入力表!E31)</f>
        <v/>
      </c>
      <c r="F33" s="187" t="str">
        <f>IF(部材入力表!F31="","",部材入力表!F31)</f>
        <v/>
      </c>
      <c r="G33" s="146"/>
      <c r="H33" s="24">
        <f t="shared" si="0"/>
        <v>0</v>
      </c>
      <c r="I33" s="25">
        <f t="shared" si="1"/>
        <v>0</v>
      </c>
      <c r="J33" s="25">
        <f t="shared" si="2"/>
        <v>0</v>
      </c>
      <c r="K33" s="25">
        <f t="shared" si="3"/>
        <v>0</v>
      </c>
    </row>
    <row r="34" spans="1:34" ht="13.8" thickBot="1" x14ac:dyDescent="0.25">
      <c r="A34" s="188" t="str">
        <f>IF(部材入力表!A32="","",部材入力表!A32)</f>
        <v/>
      </c>
      <c r="B34" s="188" t="str">
        <f>IF(部材入力表!B32="","",部材入力表!B32)</f>
        <v/>
      </c>
      <c r="C34" s="188" t="str">
        <f>IF(部材入力表!C32="","",部材入力表!C32)</f>
        <v/>
      </c>
      <c r="D34" s="189" t="str">
        <f>IF(部材入力表!D32="","",部材入力表!D32)</f>
        <v/>
      </c>
      <c r="E34" s="189" t="str">
        <f>IF(部材入力表!E32="","",部材入力表!E32)</f>
        <v/>
      </c>
      <c r="F34" s="190" t="str">
        <f>IF(部材入力表!F32="","",部材入力表!F32)</f>
        <v/>
      </c>
      <c r="G34" s="150"/>
      <c r="H34" s="26">
        <f t="shared" si="0"/>
        <v>0</v>
      </c>
      <c r="I34" s="27">
        <f t="shared" si="1"/>
        <v>0</v>
      </c>
      <c r="J34" s="27">
        <f t="shared" si="2"/>
        <v>0</v>
      </c>
      <c r="K34" s="27">
        <f t="shared" si="3"/>
        <v>0</v>
      </c>
    </row>
    <row r="35" spans="1:34" x14ac:dyDescent="0.2">
      <c r="E35" s="1"/>
    </row>
    <row r="36" spans="1:34" ht="19.2" customHeight="1" x14ac:dyDescent="0.2">
      <c r="A36" s="13" t="s">
        <v>46</v>
      </c>
      <c r="E36" s="1"/>
    </row>
    <row r="37" spans="1:34" ht="5.4" customHeight="1" x14ac:dyDescent="0.2">
      <c r="A37" s="13"/>
      <c r="E37" s="1"/>
    </row>
    <row r="38" spans="1:34" ht="16.2" x14ac:dyDescent="0.2">
      <c r="A38" s="181" t="s">
        <v>57</v>
      </c>
      <c r="B38" s="181"/>
      <c r="C38" s="181"/>
      <c r="D38" s="181"/>
      <c r="E38" s="181"/>
      <c r="F38" s="181"/>
      <c r="G38" s="12"/>
      <c r="H38" s="181" t="s">
        <v>36</v>
      </c>
      <c r="I38" s="181"/>
      <c r="J38" s="181"/>
      <c r="K38" s="181"/>
      <c r="L38" s="181"/>
      <c r="M38" s="181"/>
      <c r="O38" s="181" t="s">
        <v>22</v>
      </c>
      <c r="P38" s="181"/>
      <c r="Q38" s="181"/>
      <c r="R38" s="181"/>
      <c r="S38" s="181"/>
      <c r="T38" s="181"/>
      <c r="V38" s="181" t="s">
        <v>16</v>
      </c>
      <c r="W38" s="181"/>
      <c r="X38" s="181"/>
      <c r="Y38" s="181"/>
      <c r="Z38" s="181"/>
      <c r="AA38" s="181"/>
      <c r="AC38" s="181" t="s">
        <v>17</v>
      </c>
      <c r="AD38" s="181"/>
      <c r="AE38" s="181"/>
      <c r="AF38" s="181"/>
      <c r="AG38" s="181"/>
      <c r="AH38" s="181"/>
    </row>
    <row r="39" spans="1:34" x14ac:dyDescent="0.2">
      <c r="A39" s="171" t="s">
        <v>55</v>
      </c>
      <c r="B39" s="171" t="s">
        <v>56</v>
      </c>
      <c r="C39" s="172" t="s">
        <v>11</v>
      </c>
      <c r="D39" s="172"/>
      <c r="E39" s="172"/>
      <c r="F39" s="172"/>
      <c r="H39" s="171" t="s">
        <v>55</v>
      </c>
      <c r="I39" s="171" t="s">
        <v>56</v>
      </c>
      <c r="J39" s="172" t="s">
        <v>11</v>
      </c>
      <c r="K39" s="172"/>
      <c r="L39" s="172"/>
      <c r="M39" s="172"/>
      <c r="O39" s="171" t="s">
        <v>12</v>
      </c>
      <c r="P39" s="171" t="s">
        <v>56</v>
      </c>
      <c r="Q39" s="172" t="s">
        <v>11</v>
      </c>
      <c r="R39" s="172"/>
      <c r="S39" s="172"/>
      <c r="T39" s="172"/>
      <c r="V39" s="171" t="s">
        <v>12</v>
      </c>
      <c r="W39" s="171" t="s">
        <v>56</v>
      </c>
      <c r="X39" s="172" t="s">
        <v>11</v>
      </c>
      <c r="Y39" s="172"/>
      <c r="Z39" s="172"/>
      <c r="AA39" s="172"/>
      <c r="AC39" s="171" t="s">
        <v>12</v>
      </c>
      <c r="AD39" s="171" t="s">
        <v>56</v>
      </c>
      <c r="AE39" s="172" t="s">
        <v>11</v>
      </c>
      <c r="AF39" s="172"/>
      <c r="AG39" s="172"/>
      <c r="AH39" s="172"/>
    </row>
    <row r="40" spans="1:34" x14ac:dyDescent="0.2">
      <c r="A40" s="171"/>
      <c r="B40" s="171"/>
      <c r="C40" s="38">
        <v>3</v>
      </c>
      <c r="D40" s="39">
        <v>4</v>
      </c>
      <c r="E40" s="39">
        <v>5</v>
      </c>
      <c r="F40" s="40">
        <v>6</v>
      </c>
      <c r="H40" s="171"/>
      <c r="I40" s="171"/>
      <c r="J40" s="41">
        <v>3</v>
      </c>
      <c r="K40" s="42">
        <v>4</v>
      </c>
      <c r="L40" s="42">
        <v>5</v>
      </c>
      <c r="M40" s="43">
        <v>6</v>
      </c>
      <c r="O40" s="171"/>
      <c r="P40" s="171"/>
      <c r="Q40" s="41">
        <v>3</v>
      </c>
      <c r="R40" s="42">
        <v>4</v>
      </c>
      <c r="S40" s="42">
        <v>5</v>
      </c>
      <c r="T40" s="43">
        <v>6</v>
      </c>
      <c r="V40" s="171"/>
      <c r="W40" s="171"/>
      <c r="X40" s="41">
        <v>3</v>
      </c>
      <c r="Y40" s="42">
        <v>4</v>
      </c>
      <c r="Z40" s="42">
        <v>5</v>
      </c>
      <c r="AA40" s="43">
        <v>6</v>
      </c>
      <c r="AC40" s="171"/>
      <c r="AD40" s="171"/>
      <c r="AE40" s="41">
        <v>3</v>
      </c>
      <c r="AF40" s="42">
        <v>4</v>
      </c>
      <c r="AG40" s="42">
        <v>5</v>
      </c>
      <c r="AH40" s="43">
        <v>6</v>
      </c>
    </row>
    <row r="41" spans="1:34" x14ac:dyDescent="0.2">
      <c r="A41" s="180">
        <v>105</v>
      </c>
      <c r="B41" s="35">
        <v>120</v>
      </c>
      <c r="C41" s="151">
        <v>0</v>
      </c>
      <c r="D41" s="152">
        <v>0</v>
      </c>
      <c r="E41" s="152">
        <v>0</v>
      </c>
      <c r="F41" s="153">
        <v>0</v>
      </c>
      <c r="H41" s="180">
        <v>105</v>
      </c>
      <c r="I41" s="35">
        <v>120</v>
      </c>
      <c r="J41" s="44">
        <f>C41/$G$1</f>
        <v>0</v>
      </c>
      <c r="K41" s="45">
        <f t="shared" ref="K41:M59" si="4">D41/$G$1</f>
        <v>0</v>
      </c>
      <c r="L41" s="45">
        <f t="shared" si="4"/>
        <v>0</v>
      </c>
      <c r="M41" s="46">
        <f t="shared" si="4"/>
        <v>0</v>
      </c>
      <c r="O41" s="180">
        <v>105</v>
      </c>
      <c r="P41" s="35">
        <v>120</v>
      </c>
      <c r="Q41" s="44">
        <f>J41*$I$4</f>
        <v>0</v>
      </c>
      <c r="R41" s="45">
        <f t="shared" ref="R41:T59" si="5">K41*$I$4</f>
        <v>0</v>
      </c>
      <c r="S41" s="45">
        <f t="shared" si="5"/>
        <v>0</v>
      </c>
      <c r="T41" s="46">
        <f t="shared" si="5"/>
        <v>0</v>
      </c>
      <c r="V41" s="180">
        <v>105</v>
      </c>
      <c r="W41" s="35">
        <v>120</v>
      </c>
      <c r="X41" s="44">
        <f>J41*$J$4</f>
        <v>0</v>
      </c>
      <c r="Y41" s="45">
        <f t="shared" ref="Y41:AA59" si="6">K41*$J$4</f>
        <v>0</v>
      </c>
      <c r="Z41" s="45">
        <f t="shared" si="6"/>
        <v>0</v>
      </c>
      <c r="AA41" s="46">
        <f t="shared" si="6"/>
        <v>0</v>
      </c>
      <c r="AC41" s="180">
        <v>105</v>
      </c>
      <c r="AD41" s="35">
        <v>120</v>
      </c>
      <c r="AE41" s="44">
        <f>J41*$K$4</f>
        <v>0</v>
      </c>
      <c r="AF41" s="45">
        <f t="shared" ref="AF41:AH59" si="7">K41*$K$4</f>
        <v>0</v>
      </c>
      <c r="AG41" s="45">
        <f t="shared" si="7"/>
        <v>0</v>
      </c>
      <c r="AH41" s="46">
        <f t="shared" si="7"/>
        <v>0</v>
      </c>
    </row>
    <row r="42" spans="1:34" x14ac:dyDescent="0.2">
      <c r="A42" s="180"/>
      <c r="B42" s="36">
        <f>B41+30</f>
        <v>150</v>
      </c>
      <c r="C42" s="154">
        <v>2</v>
      </c>
      <c r="D42" s="155">
        <v>6</v>
      </c>
      <c r="E42" s="155">
        <v>0</v>
      </c>
      <c r="F42" s="156">
        <v>1</v>
      </c>
      <c r="H42" s="180"/>
      <c r="I42" s="36">
        <f>I41+30</f>
        <v>150</v>
      </c>
      <c r="J42" s="47">
        <f t="shared" ref="J42:J59" si="8">C42/$G$1</f>
        <v>0.05</v>
      </c>
      <c r="K42" s="48">
        <f t="shared" si="4"/>
        <v>0.15</v>
      </c>
      <c r="L42" s="48">
        <f t="shared" si="4"/>
        <v>0</v>
      </c>
      <c r="M42" s="49">
        <f t="shared" si="4"/>
        <v>2.5000000000000001E-2</v>
      </c>
      <c r="O42" s="180"/>
      <c r="P42" s="36">
        <f>P41+30</f>
        <v>150</v>
      </c>
      <c r="Q42" s="47">
        <f t="shared" ref="Q42:Q59" si="9">J42*$I$4</f>
        <v>5</v>
      </c>
      <c r="R42" s="48">
        <f t="shared" si="5"/>
        <v>15</v>
      </c>
      <c r="S42" s="48">
        <f t="shared" si="5"/>
        <v>0</v>
      </c>
      <c r="T42" s="49">
        <f t="shared" si="5"/>
        <v>2.5</v>
      </c>
      <c r="V42" s="180"/>
      <c r="W42" s="36">
        <f>W41+30</f>
        <v>150</v>
      </c>
      <c r="X42" s="47">
        <f t="shared" ref="X42:X59" si="10">J42*$J$4</f>
        <v>4</v>
      </c>
      <c r="Y42" s="48">
        <f t="shared" si="6"/>
        <v>12</v>
      </c>
      <c r="Z42" s="48">
        <f t="shared" si="6"/>
        <v>0</v>
      </c>
      <c r="AA42" s="49">
        <f t="shared" si="6"/>
        <v>2</v>
      </c>
      <c r="AC42" s="180"/>
      <c r="AD42" s="36">
        <f>AD41+30</f>
        <v>150</v>
      </c>
      <c r="AE42" s="47">
        <f t="shared" ref="AE42:AE59" si="11">J42*$K$4</f>
        <v>2.5</v>
      </c>
      <c r="AF42" s="48">
        <f t="shared" si="7"/>
        <v>7.5</v>
      </c>
      <c r="AG42" s="48">
        <f t="shared" si="7"/>
        <v>0</v>
      </c>
      <c r="AH42" s="49">
        <f t="shared" si="7"/>
        <v>1.25</v>
      </c>
    </row>
    <row r="43" spans="1:34" x14ac:dyDescent="0.2">
      <c r="A43" s="180"/>
      <c r="B43" s="36">
        <f t="shared" ref="B43:B50" si="12">B42+30</f>
        <v>180</v>
      </c>
      <c r="C43" s="154">
        <v>2</v>
      </c>
      <c r="D43" s="155">
        <v>8</v>
      </c>
      <c r="E43" s="155">
        <v>0</v>
      </c>
      <c r="F43" s="156">
        <v>0</v>
      </c>
      <c r="H43" s="180"/>
      <c r="I43" s="36">
        <f t="shared" ref="I43:I50" si="13">I42+30</f>
        <v>180</v>
      </c>
      <c r="J43" s="47">
        <f t="shared" si="8"/>
        <v>0.05</v>
      </c>
      <c r="K43" s="48">
        <f t="shared" si="4"/>
        <v>0.2</v>
      </c>
      <c r="L43" s="48">
        <f t="shared" si="4"/>
        <v>0</v>
      </c>
      <c r="M43" s="49">
        <f t="shared" si="4"/>
        <v>0</v>
      </c>
      <c r="O43" s="180"/>
      <c r="P43" s="36">
        <f t="shared" ref="P43:P50" si="14">P42+30</f>
        <v>180</v>
      </c>
      <c r="Q43" s="47">
        <f t="shared" si="9"/>
        <v>5</v>
      </c>
      <c r="R43" s="48">
        <f t="shared" si="5"/>
        <v>20</v>
      </c>
      <c r="S43" s="48">
        <f t="shared" si="5"/>
        <v>0</v>
      </c>
      <c r="T43" s="49">
        <f t="shared" si="5"/>
        <v>0</v>
      </c>
      <c r="V43" s="180"/>
      <c r="W43" s="36">
        <f t="shared" ref="W43:W50" si="15">W42+30</f>
        <v>180</v>
      </c>
      <c r="X43" s="47">
        <f t="shared" si="10"/>
        <v>4</v>
      </c>
      <c r="Y43" s="48">
        <f t="shared" si="6"/>
        <v>16</v>
      </c>
      <c r="Z43" s="48">
        <f t="shared" si="6"/>
        <v>0</v>
      </c>
      <c r="AA43" s="49">
        <f t="shared" si="6"/>
        <v>0</v>
      </c>
      <c r="AC43" s="180"/>
      <c r="AD43" s="36">
        <f t="shared" ref="AD43:AD50" si="16">AD42+30</f>
        <v>180</v>
      </c>
      <c r="AE43" s="47">
        <f t="shared" si="11"/>
        <v>2.5</v>
      </c>
      <c r="AF43" s="48">
        <f t="shared" si="7"/>
        <v>10</v>
      </c>
      <c r="AG43" s="48">
        <f t="shared" si="7"/>
        <v>0</v>
      </c>
      <c r="AH43" s="49">
        <f t="shared" si="7"/>
        <v>0</v>
      </c>
    </row>
    <row r="44" spans="1:34" x14ac:dyDescent="0.2">
      <c r="A44" s="180"/>
      <c r="B44" s="36">
        <f t="shared" si="12"/>
        <v>210</v>
      </c>
      <c r="C44" s="154">
        <v>1</v>
      </c>
      <c r="D44" s="155">
        <v>8</v>
      </c>
      <c r="E44" s="155">
        <v>0</v>
      </c>
      <c r="F44" s="156">
        <v>0</v>
      </c>
      <c r="H44" s="180"/>
      <c r="I44" s="36">
        <f t="shared" si="13"/>
        <v>210</v>
      </c>
      <c r="J44" s="47">
        <f t="shared" si="8"/>
        <v>2.5000000000000001E-2</v>
      </c>
      <c r="K44" s="48">
        <f t="shared" si="4"/>
        <v>0.2</v>
      </c>
      <c r="L44" s="48">
        <f t="shared" si="4"/>
        <v>0</v>
      </c>
      <c r="M44" s="49">
        <f t="shared" si="4"/>
        <v>0</v>
      </c>
      <c r="O44" s="180"/>
      <c r="P44" s="36">
        <f t="shared" si="14"/>
        <v>210</v>
      </c>
      <c r="Q44" s="47">
        <f t="shared" si="9"/>
        <v>2.5</v>
      </c>
      <c r="R44" s="48">
        <f t="shared" si="5"/>
        <v>20</v>
      </c>
      <c r="S44" s="48">
        <f t="shared" si="5"/>
        <v>0</v>
      </c>
      <c r="T44" s="49">
        <f t="shared" si="5"/>
        <v>0</v>
      </c>
      <c r="V44" s="180"/>
      <c r="W44" s="36">
        <f t="shared" si="15"/>
        <v>210</v>
      </c>
      <c r="X44" s="47">
        <f t="shared" si="10"/>
        <v>2</v>
      </c>
      <c r="Y44" s="48">
        <f t="shared" si="6"/>
        <v>16</v>
      </c>
      <c r="Z44" s="48">
        <f t="shared" si="6"/>
        <v>0</v>
      </c>
      <c r="AA44" s="49">
        <f t="shared" si="6"/>
        <v>0</v>
      </c>
      <c r="AC44" s="180"/>
      <c r="AD44" s="36">
        <f t="shared" si="16"/>
        <v>210</v>
      </c>
      <c r="AE44" s="47">
        <f t="shared" si="11"/>
        <v>1.25</v>
      </c>
      <c r="AF44" s="48">
        <f t="shared" si="7"/>
        <v>10</v>
      </c>
      <c r="AG44" s="48">
        <f t="shared" si="7"/>
        <v>0</v>
      </c>
      <c r="AH44" s="49">
        <f t="shared" si="7"/>
        <v>0</v>
      </c>
    </row>
    <row r="45" spans="1:34" x14ac:dyDescent="0.2">
      <c r="A45" s="180"/>
      <c r="B45" s="36">
        <f t="shared" si="12"/>
        <v>240</v>
      </c>
      <c r="C45" s="154">
        <v>1</v>
      </c>
      <c r="D45" s="155">
        <v>2</v>
      </c>
      <c r="E45" s="155">
        <v>0</v>
      </c>
      <c r="F45" s="156">
        <v>0</v>
      </c>
      <c r="H45" s="180"/>
      <c r="I45" s="36">
        <f t="shared" si="13"/>
        <v>240</v>
      </c>
      <c r="J45" s="47">
        <f t="shared" si="8"/>
        <v>2.5000000000000001E-2</v>
      </c>
      <c r="K45" s="48">
        <f t="shared" si="4"/>
        <v>0.05</v>
      </c>
      <c r="L45" s="48">
        <f t="shared" si="4"/>
        <v>0</v>
      </c>
      <c r="M45" s="49">
        <f t="shared" si="4"/>
        <v>0</v>
      </c>
      <c r="O45" s="180"/>
      <c r="P45" s="36">
        <f t="shared" si="14"/>
        <v>240</v>
      </c>
      <c r="Q45" s="47">
        <f t="shared" si="9"/>
        <v>2.5</v>
      </c>
      <c r="R45" s="48">
        <f t="shared" si="5"/>
        <v>5</v>
      </c>
      <c r="S45" s="48">
        <f t="shared" si="5"/>
        <v>0</v>
      </c>
      <c r="T45" s="49">
        <f t="shared" si="5"/>
        <v>0</v>
      </c>
      <c r="V45" s="180"/>
      <c r="W45" s="36">
        <f t="shared" si="15"/>
        <v>240</v>
      </c>
      <c r="X45" s="47">
        <f t="shared" si="10"/>
        <v>2</v>
      </c>
      <c r="Y45" s="48">
        <f t="shared" si="6"/>
        <v>4</v>
      </c>
      <c r="Z45" s="48">
        <f t="shared" si="6"/>
        <v>0</v>
      </c>
      <c r="AA45" s="49">
        <f t="shared" si="6"/>
        <v>0</v>
      </c>
      <c r="AC45" s="180"/>
      <c r="AD45" s="36">
        <f t="shared" si="16"/>
        <v>240</v>
      </c>
      <c r="AE45" s="47">
        <f t="shared" si="11"/>
        <v>1.25</v>
      </c>
      <c r="AF45" s="48">
        <f t="shared" si="7"/>
        <v>2.5</v>
      </c>
      <c r="AG45" s="48">
        <f t="shared" si="7"/>
        <v>0</v>
      </c>
      <c r="AH45" s="49">
        <f t="shared" si="7"/>
        <v>0</v>
      </c>
    </row>
    <row r="46" spans="1:34" x14ac:dyDescent="0.2">
      <c r="A46" s="180"/>
      <c r="B46" s="36">
        <f t="shared" si="12"/>
        <v>270</v>
      </c>
      <c r="C46" s="154">
        <v>0</v>
      </c>
      <c r="D46" s="155">
        <v>2</v>
      </c>
      <c r="E46" s="155">
        <v>0</v>
      </c>
      <c r="F46" s="156">
        <v>0</v>
      </c>
      <c r="H46" s="180"/>
      <c r="I46" s="36">
        <f t="shared" si="13"/>
        <v>270</v>
      </c>
      <c r="J46" s="47">
        <f t="shared" si="8"/>
        <v>0</v>
      </c>
      <c r="K46" s="48">
        <f t="shared" si="4"/>
        <v>0.05</v>
      </c>
      <c r="L46" s="48">
        <f t="shared" si="4"/>
        <v>0</v>
      </c>
      <c r="M46" s="49">
        <f t="shared" si="4"/>
        <v>0</v>
      </c>
      <c r="O46" s="180"/>
      <c r="P46" s="36">
        <f t="shared" si="14"/>
        <v>270</v>
      </c>
      <c r="Q46" s="47">
        <f t="shared" si="9"/>
        <v>0</v>
      </c>
      <c r="R46" s="48">
        <f t="shared" si="5"/>
        <v>5</v>
      </c>
      <c r="S46" s="48">
        <f t="shared" si="5"/>
        <v>0</v>
      </c>
      <c r="T46" s="49">
        <f t="shared" si="5"/>
        <v>0</v>
      </c>
      <c r="V46" s="180"/>
      <c r="W46" s="36">
        <f t="shared" si="15"/>
        <v>270</v>
      </c>
      <c r="X46" s="47">
        <f t="shared" si="10"/>
        <v>0</v>
      </c>
      <c r="Y46" s="48">
        <f t="shared" si="6"/>
        <v>4</v>
      </c>
      <c r="Z46" s="48">
        <f t="shared" si="6"/>
        <v>0</v>
      </c>
      <c r="AA46" s="49">
        <f t="shared" si="6"/>
        <v>0</v>
      </c>
      <c r="AC46" s="180"/>
      <c r="AD46" s="36">
        <f t="shared" si="16"/>
        <v>270</v>
      </c>
      <c r="AE46" s="47">
        <f t="shared" si="11"/>
        <v>0</v>
      </c>
      <c r="AF46" s="48">
        <f t="shared" si="7"/>
        <v>2.5</v>
      </c>
      <c r="AG46" s="48">
        <f t="shared" si="7"/>
        <v>0</v>
      </c>
      <c r="AH46" s="49">
        <f t="shared" si="7"/>
        <v>0</v>
      </c>
    </row>
    <row r="47" spans="1:34" x14ac:dyDescent="0.2">
      <c r="A47" s="180"/>
      <c r="B47" s="36">
        <f t="shared" si="12"/>
        <v>300</v>
      </c>
      <c r="C47" s="154">
        <v>0</v>
      </c>
      <c r="D47" s="155">
        <v>1</v>
      </c>
      <c r="E47" s="155">
        <v>0</v>
      </c>
      <c r="F47" s="156">
        <v>0</v>
      </c>
      <c r="H47" s="180"/>
      <c r="I47" s="36">
        <f t="shared" si="13"/>
        <v>300</v>
      </c>
      <c r="J47" s="47">
        <f t="shared" si="8"/>
        <v>0</v>
      </c>
      <c r="K47" s="48">
        <f t="shared" si="4"/>
        <v>2.5000000000000001E-2</v>
      </c>
      <c r="L47" s="48">
        <f t="shared" si="4"/>
        <v>0</v>
      </c>
      <c r="M47" s="49">
        <f t="shared" si="4"/>
        <v>0</v>
      </c>
      <c r="O47" s="180"/>
      <c r="P47" s="36">
        <f t="shared" si="14"/>
        <v>300</v>
      </c>
      <c r="Q47" s="47">
        <f t="shared" si="9"/>
        <v>0</v>
      </c>
      <c r="R47" s="48">
        <f t="shared" si="5"/>
        <v>2.5</v>
      </c>
      <c r="S47" s="48">
        <f t="shared" si="5"/>
        <v>0</v>
      </c>
      <c r="T47" s="49">
        <f t="shared" si="5"/>
        <v>0</v>
      </c>
      <c r="V47" s="180"/>
      <c r="W47" s="36">
        <f t="shared" si="15"/>
        <v>300</v>
      </c>
      <c r="X47" s="47">
        <f t="shared" si="10"/>
        <v>0</v>
      </c>
      <c r="Y47" s="48">
        <f t="shared" si="6"/>
        <v>2</v>
      </c>
      <c r="Z47" s="48">
        <f t="shared" si="6"/>
        <v>0</v>
      </c>
      <c r="AA47" s="49">
        <f t="shared" si="6"/>
        <v>0</v>
      </c>
      <c r="AC47" s="180"/>
      <c r="AD47" s="36">
        <f t="shared" si="16"/>
        <v>300</v>
      </c>
      <c r="AE47" s="47">
        <f t="shared" si="11"/>
        <v>0</v>
      </c>
      <c r="AF47" s="48">
        <f t="shared" si="7"/>
        <v>1.25</v>
      </c>
      <c r="AG47" s="48">
        <f t="shared" si="7"/>
        <v>0</v>
      </c>
      <c r="AH47" s="49">
        <f t="shared" si="7"/>
        <v>0</v>
      </c>
    </row>
    <row r="48" spans="1:34" x14ac:dyDescent="0.2">
      <c r="A48" s="180"/>
      <c r="B48" s="36">
        <f t="shared" si="12"/>
        <v>330</v>
      </c>
      <c r="C48" s="154">
        <v>1</v>
      </c>
      <c r="D48" s="155">
        <v>1</v>
      </c>
      <c r="E48" s="155">
        <v>0</v>
      </c>
      <c r="F48" s="156">
        <v>0</v>
      </c>
      <c r="H48" s="180"/>
      <c r="I48" s="36">
        <f t="shared" si="13"/>
        <v>330</v>
      </c>
      <c r="J48" s="47">
        <f t="shared" si="8"/>
        <v>2.5000000000000001E-2</v>
      </c>
      <c r="K48" s="48">
        <f t="shared" si="4"/>
        <v>2.5000000000000001E-2</v>
      </c>
      <c r="L48" s="48">
        <f t="shared" si="4"/>
        <v>0</v>
      </c>
      <c r="M48" s="49">
        <f t="shared" si="4"/>
        <v>0</v>
      </c>
      <c r="O48" s="180"/>
      <c r="P48" s="36">
        <f t="shared" si="14"/>
        <v>330</v>
      </c>
      <c r="Q48" s="47">
        <f t="shared" si="9"/>
        <v>2.5</v>
      </c>
      <c r="R48" s="48">
        <f t="shared" si="5"/>
        <v>2.5</v>
      </c>
      <c r="S48" s="48">
        <f t="shared" si="5"/>
        <v>0</v>
      </c>
      <c r="T48" s="49">
        <f t="shared" si="5"/>
        <v>0</v>
      </c>
      <c r="V48" s="180"/>
      <c r="W48" s="36">
        <f t="shared" si="15"/>
        <v>330</v>
      </c>
      <c r="X48" s="47">
        <f t="shared" si="10"/>
        <v>2</v>
      </c>
      <c r="Y48" s="48">
        <f t="shared" si="6"/>
        <v>2</v>
      </c>
      <c r="Z48" s="48">
        <f t="shared" si="6"/>
        <v>0</v>
      </c>
      <c r="AA48" s="49">
        <f t="shared" si="6"/>
        <v>0</v>
      </c>
      <c r="AC48" s="180"/>
      <c r="AD48" s="36">
        <f t="shared" si="16"/>
        <v>330</v>
      </c>
      <c r="AE48" s="47">
        <f t="shared" si="11"/>
        <v>1.25</v>
      </c>
      <c r="AF48" s="48">
        <f t="shared" si="7"/>
        <v>1.25</v>
      </c>
      <c r="AG48" s="48">
        <f t="shared" si="7"/>
        <v>0</v>
      </c>
      <c r="AH48" s="49">
        <f t="shared" si="7"/>
        <v>0</v>
      </c>
    </row>
    <row r="49" spans="1:34" x14ac:dyDescent="0.2">
      <c r="A49" s="180"/>
      <c r="B49" s="36">
        <f t="shared" si="12"/>
        <v>360</v>
      </c>
      <c r="C49" s="154">
        <v>0</v>
      </c>
      <c r="D49" s="155">
        <v>0</v>
      </c>
      <c r="E49" s="155">
        <v>0</v>
      </c>
      <c r="F49" s="156">
        <v>0</v>
      </c>
      <c r="H49" s="180"/>
      <c r="I49" s="36">
        <f t="shared" si="13"/>
        <v>360</v>
      </c>
      <c r="J49" s="47">
        <f t="shared" si="8"/>
        <v>0</v>
      </c>
      <c r="K49" s="48">
        <f t="shared" si="4"/>
        <v>0</v>
      </c>
      <c r="L49" s="48">
        <f t="shared" si="4"/>
        <v>0</v>
      </c>
      <c r="M49" s="49">
        <f t="shared" si="4"/>
        <v>0</v>
      </c>
      <c r="O49" s="180"/>
      <c r="P49" s="36">
        <f t="shared" si="14"/>
        <v>360</v>
      </c>
      <c r="Q49" s="47">
        <f t="shared" si="9"/>
        <v>0</v>
      </c>
      <c r="R49" s="48">
        <f t="shared" si="5"/>
        <v>0</v>
      </c>
      <c r="S49" s="48">
        <f t="shared" si="5"/>
        <v>0</v>
      </c>
      <c r="T49" s="49">
        <f t="shared" si="5"/>
        <v>0</v>
      </c>
      <c r="V49" s="180"/>
      <c r="W49" s="36">
        <f t="shared" si="15"/>
        <v>360</v>
      </c>
      <c r="X49" s="47">
        <f t="shared" si="10"/>
        <v>0</v>
      </c>
      <c r="Y49" s="48">
        <f t="shared" si="6"/>
        <v>0</v>
      </c>
      <c r="Z49" s="48">
        <f t="shared" si="6"/>
        <v>0</v>
      </c>
      <c r="AA49" s="49">
        <f t="shared" si="6"/>
        <v>0</v>
      </c>
      <c r="AC49" s="180"/>
      <c r="AD49" s="36">
        <f t="shared" si="16"/>
        <v>360</v>
      </c>
      <c r="AE49" s="47">
        <f t="shared" si="11"/>
        <v>0</v>
      </c>
      <c r="AF49" s="48">
        <f t="shared" si="7"/>
        <v>0</v>
      </c>
      <c r="AG49" s="48">
        <f t="shared" si="7"/>
        <v>0</v>
      </c>
      <c r="AH49" s="49">
        <f t="shared" si="7"/>
        <v>0</v>
      </c>
    </row>
    <row r="50" spans="1:34" x14ac:dyDescent="0.2">
      <c r="A50" s="180"/>
      <c r="B50" s="37">
        <f t="shared" si="12"/>
        <v>390</v>
      </c>
      <c r="C50" s="157">
        <v>0</v>
      </c>
      <c r="D50" s="158">
        <v>0</v>
      </c>
      <c r="E50" s="158">
        <v>0</v>
      </c>
      <c r="F50" s="159">
        <v>1</v>
      </c>
      <c r="H50" s="180"/>
      <c r="I50" s="37">
        <f t="shared" si="13"/>
        <v>390</v>
      </c>
      <c r="J50" s="50">
        <f t="shared" si="8"/>
        <v>0</v>
      </c>
      <c r="K50" s="51">
        <f t="shared" si="4"/>
        <v>0</v>
      </c>
      <c r="L50" s="51">
        <f t="shared" si="4"/>
        <v>0</v>
      </c>
      <c r="M50" s="52">
        <f t="shared" si="4"/>
        <v>2.5000000000000001E-2</v>
      </c>
      <c r="O50" s="180"/>
      <c r="P50" s="37">
        <f t="shared" si="14"/>
        <v>390</v>
      </c>
      <c r="Q50" s="50">
        <f t="shared" si="9"/>
        <v>0</v>
      </c>
      <c r="R50" s="51">
        <f t="shared" si="5"/>
        <v>0</v>
      </c>
      <c r="S50" s="51">
        <f t="shared" si="5"/>
        <v>0</v>
      </c>
      <c r="T50" s="52">
        <f t="shared" si="5"/>
        <v>2.5</v>
      </c>
      <c r="V50" s="180"/>
      <c r="W50" s="37">
        <f t="shared" si="15"/>
        <v>390</v>
      </c>
      <c r="X50" s="50">
        <f t="shared" si="10"/>
        <v>0</v>
      </c>
      <c r="Y50" s="51">
        <f t="shared" si="6"/>
        <v>0</v>
      </c>
      <c r="Z50" s="51">
        <f t="shared" si="6"/>
        <v>0</v>
      </c>
      <c r="AA50" s="52">
        <f t="shared" si="6"/>
        <v>2</v>
      </c>
      <c r="AC50" s="180"/>
      <c r="AD50" s="37">
        <f t="shared" si="16"/>
        <v>390</v>
      </c>
      <c r="AE50" s="50">
        <f t="shared" si="11"/>
        <v>0</v>
      </c>
      <c r="AF50" s="51">
        <f t="shared" si="7"/>
        <v>0</v>
      </c>
      <c r="AG50" s="51">
        <f t="shared" si="7"/>
        <v>0</v>
      </c>
      <c r="AH50" s="52">
        <f t="shared" si="7"/>
        <v>1.25</v>
      </c>
    </row>
    <row r="51" spans="1:34" x14ac:dyDescent="0.2">
      <c r="A51" s="180">
        <v>120</v>
      </c>
      <c r="B51" s="35">
        <v>150</v>
      </c>
      <c r="C51" s="151">
        <v>0</v>
      </c>
      <c r="D51" s="152">
        <v>0</v>
      </c>
      <c r="E51" s="152">
        <v>0</v>
      </c>
      <c r="F51" s="153">
        <v>0</v>
      </c>
      <c r="H51" s="180">
        <v>120</v>
      </c>
      <c r="I51" s="35">
        <v>150</v>
      </c>
      <c r="J51" s="44">
        <f>C51/$G$1</f>
        <v>0</v>
      </c>
      <c r="K51" s="45">
        <f t="shared" si="4"/>
        <v>0</v>
      </c>
      <c r="L51" s="45">
        <f t="shared" si="4"/>
        <v>0</v>
      </c>
      <c r="M51" s="46">
        <f t="shared" si="4"/>
        <v>0</v>
      </c>
      <c r="O51" s="180">
        <v>120</v>
      </c>
      <c r="P51" s="35">
        <v>150</v>
      </c>
      <c r="Q51" s="44">
        <f t="shared" si="9"/>
        <v>0</v>
      </c>
      <c r="R51" s="45">
        <f t="shared" si="5"/>
        <v>0</v>
      </c>
      <c r="S51" s="45">
        <f t="shared" si="5"/>
        <v>0</v>
      </c>
      <c r="T51" s="46">
        <f t="shared" si="5"/>
        <v>0</v>
      </c>
      <c r="V51" s="180">
        <v>120</v>
      </c>
      <c r="W51" s="35">
        <v>150</v>
      </c>
      <c r="X51" s="44">
        <f t="shared" si="10"/>
        <v>0</v>
      </c>
      <c r="Y51" s="45">
        <f t="shared" si="6"/>
        <v>0</v>
      </c>
      <c r="Z51" s="45">
        <f t="shared" si="6"/>
        <v>0</v>
      </c>
      <c r="AA51" s="46">
        <f t="shared" si="6"/>
        <v>0</v>
      </c>
      <c r="AC51" s="180">
        <v>120</v>
      </c>
      <c r="AD51" s="35">
        <v>150</v>
      </c>
      <c r="AE51" s="44">
        <f t="shared" si="11"/>
        <v>0</v>
      </c>
      <c r="AF51" s="45">
        <f t="shared" si="7"/>
        <v>0</v>
      </c>
      <c r="AG51" s="45">
        <f t="shared" si="7"/>
        <v>0</v>
      </c>
      <c r="AH51" s="46">
        <f t="shared" si="7"/>
        <v>0</v>
      </c>
    </row>
    <row r="52" spans="1:34" x14ac:dyDescent="0.2">
      <c r="A52" s="180"/>
      <c r="B52" s="36">
        <f t="shared" ref="B52:B59" si="17">B51+30</f>
        <v>180</v>
      </c>
      <c r="C52" s="154">
        <v>0</v>
      </c>
      <c r="D52" s="155">
        <v>0</v>
      </c>
      <c r="E52" s="155">
        <v>0</v>
      </c>
      <c r="F52" s="156">
        <v>0</v>
      </c>
      <c r="H52" s="180"/>
      <c r="I52" s="36">
        <f t="shared" ref="I52:I59" si="18">I51+30</f>
        <v>180</v>
      </c>
      <c r="J52" s="47">
        <f t="shared" si="8"/>
        <v>0</v>
      </c>
      <c r="K52" s="48">
        <f t="shared" si="4"/>
        <v>0</v>
      </c>
      <c r="L52" s="48">
        <f t="shared" si="4"/>
        <v>0</v>
      </c>
      <c r="M52" s="49">
        <f t="shared" si="4"/>
        <v>0</v>
      </c>
      <c r="O52" s="180"/>
      <c r="P52" s="36">
        <f t="shared" ref="P52:P59" si="19">P51+30</f>
        <v>180</v>
      </c>
      <c r="Q52" s="47">
        <f t="shared" si="9"/>
        <v>0</v>
      </c>
      <c r="R52" s="48">
        <f t="shared" si="5"/>
        <v>0</v>
      </c>
      <c r="S52" s="48">
        <f t="shared" si="5"/>
        <v>0</v>
      </c>
      <c r="T52" s="49">
        <f t="shared" si="5"/>
        <v>0</v>
      </c>
      <c r="V52" s="180"/>
      <c r="W52" s="36">
        <f t="shared" ref="W52:W59" si="20">W51+30</f>
        <v>180</v>
      </c>
      <c r="X52" s="47">
        <f t="shared" si="10"/>
        <v>0</v>
      </c>
      <c r="Y52" s="48">
        <f t="shared" si="6"/>
        <v>0</v>
      </c>
      <c r="Z52" s="48">
        <f t="shared" si="6"/>
        <v>0</v>
      </c>
      <c r="AA52" s="49">
        <f t="shared" si="6"/>
        <v>0</v>
      </c>
      <c r="AC52" s="180"/>
      <c r="AD52" s="36">
        <f t="shared" ref="AD52:AD59" si="21">AD51+30</f>
        <v>180</v>
      </c>
      <c r="AE52" s="47">
        <f t="shared" si="11"/>
        <v>0</v>
      </c>
      <c r="AF52" s="48">
        <f t="shared" si="7"/>
        <v>0</v>
      </c>
      <c r="AG52" s="48">
        <f t="shared" si="7"/>
        <v>0</v>
      </c>
      <c r="AH52" s="49">
        <f t="shared" si="7"/>
        <v>0</v>
      </c>
    </row>
    <row r="53" spans="1:34" x14ac:dyDescent="0.2">
      <c r="A53" s="180"/>
      <c r="B53" s="36">
        <f t="shared" si="17"/>
        <v>210</v>
      </c>
      <c r="C53" s="154">
        <v>0</v>
      </c>
      <c r="D53" s="155">
        <v>0</v>
      </c>
      <c r="E53" s="155">
        <v>0</v>
      </c>
      <c r="F53" s="156">
        <v>0</v>
      </c>
      <c r="H53" s="180"/>
      <c r="I53" s="36">
        <f t="shared" si="18"/>
        <v>210</v>
      </c>
      <c r="J53" s="47">
        <f t="shared" si="8"/>
        <v>0</v>
      </c>
      <c r="K53" s="48">
        <f t="shared" si="4"/>
        <v>0</v>
      </c>
      <c r="L53" s="48">
        <f t="shared" si="4"/>
        <v>0</v>
      </c>
      <c r="M53" s="49">
        <f t="shared" si="4"/>
        <v>0</v>
      </c>
      <c r="O53" s="180"/>
      <c r="P53" s="36">
        <f t="shared" si="19"/>
        <v>210</v>
      </c>
      <c r="Q53" s="47">
        <f t="shared" si="9"/>
        <v>0</v>
      </c>
      <c r="R53" s="48">
        <f t="shared" si="5"/>
        <v>0</v>
      </c>
      <c r="S53" s="48">
        <f t="shared" si="5"/>
        <v>0</v>
      </c>
      <c r="T53" s="49">
        <f t="shared" si="5"/>
        <v>0</v>
      </c>
      <c r="V53" s="180"/>
      <c r="W53" s="36">
        <f t="shared" si="20"/>
        <v>210</v>
      </c>
      <c r="X53" s="47">
        <f t="shared" si="10"/>
        <v>0</v>
      </c>
      <c r="Y53" s="48">
        <f t="shared" si="6"/>
        <v>0</v>
      </c>
      <c r="Z53" s="48">
        <f t="shared" si="6"/>
        <v>0</v>
      </c>
      <c r="AA53" s="49">
        <f t="shared" si="6"/>
        <v>0</v>
      </c>
      <c r="AC53" s="180"/>
      <c r="AD53" s="36">
        <f t="shared" si="21"/>
        <v>210</v>
      </c>
      <c r="AE53" s="47">
        <f t="shared" si="11"/>
        <v>0</v>
      </c>
      <c r="AF53" s="48">
        <f t="shared" si="7"/>
        <v>0</v>
      </c>
      <c r="AG53" s="48">
        <f t="shared" si="7"/>
        <v>0</v>
      </c>
      <c r="AH53" s="49">
        <f t="shared" si="7"/>
        <v>0</v>
      </c>
    </row>
    <row r="54" spans="1:34" x14ac:dyDescent="0.2">
      <c r="A54" s="180"/>
      <c r="B54" s="36">
        <f t="shared" si="17"/>
        <v>240</v>
      </c>
      <c r="C54" s="154">
        <v>0</v>
      </c>
      <c r="D54" s="155">
        <v>0</v>
      </c>
      <c r="E54" s="155">
        <v>0</v>
      </c>
      <c r="F54" s="156">
        <v>0</v>
      </c>
      <c r="H54" s="180"/>
      <c r="I54" s="36">
        <f t="shared" si="18"/>
        <v>240</v>
      </c>
      <c r="J54" s="47">
        <f t="shared" si="8"/>
        <v>0</v>
      </c>
      <c r="K54" s="48">
        <f t="shared" si="4"/>
        <v>0</v>
      </c>
      <c r="L54" s="48">
        <f t="shared" si="4"/>
        <v>0</v>
      </c>
      <c r="M54" s="49">
        <f t="shared" si="4"/>
        <v>0</v>
      </c>
      <c r="O54" s="180"/>
      <c r="P54" s="36">
        <f t="shared" si="19"/>
        <v>240</v>
      </c>
      <c r="Q54" s="47">
        <f t="shared" si="9"/>
        <v>0</v>
      </c>
      <c r="R54" s="48">
        <f t="shared" si="5"/>
        <v>0</v>
      </c>
      <c r="S54" s="48">
        <f t="shared" si="5"/>
        <v>0</v>
      </c>
      <c r="T54" s="49">
        <f t="shared" si="5"/>
        <v>0</v>
      </c>
      <c r="V54" s="180"/>
      <c r="W54" s="36">
        <f t="shared" si="20"/>
        <v>240</v>
      </c>
      <c r="X54" s="47">
        <f t="shared" si="10"/>
        <v>0</v>
      </c>
      <c r="Y54" s="48">
        <f t="shared" si="6"/>
        <v>0</v>
      </c>
      <c r="Z54" s="48">
        <f t="shared" si="6"/>
        <v>0</v>
      </c>
      <c r="AA54" s="49">
        <f t="shared" si="6"/>
        <v>0</v>
      </c>
      <c r="AC54" s="180"/>
      <c r="AD54" s="36">
        <f t="shared" si="21"/>
        <v>240</v>
      </c>
      <c r="AE54" s="47">
        <f t="shared" si="11"/>
        <v>0</v>
      </c>
      <c r="AF54" s="48">
        <f t="shared" si="7"/>
        <v>0</v>
      </c>
      <c r="AG54" s="48">
        <f t="shared" si="7"/>
        <v>0</v>
      </c>
      <c r="AH54" s="49">
        <f t="shared" si="7"/>
        <v>0</v>
      </c>
    </row>
    <row r="55" spans="1:34" x14ac:dyDescent="0.2">
      <c r="A55" s="180"/>
      <c r="B55" s="36">
        <f t="shared" si="17"/>
        <v>270</v>
      </c>
      <c r="C55" s="154">
        <v>0</v>
      </c>
      <c r="D55" s="155">
        <v>0</v>
      </c>
      <c r="E55" s="155">
        <v>0</v>
      </c>
      <c r="F55" s="156">
        <v>0</v>
      </c>
      <c r="H55" s="180"/>
      <c r="I55" s="36">
        <f t="shared" si="18"/>
        <v>270</v>
      </c>
      <c r="J55" s="47">
        <f t="shared" si="8"/>
        <v>0</v>
      </c>
      <c r="K55" s="48">
        <f t="shared" si="4"/>
        <v>0</v>
      </c>
      <c r="L55" s="48">
        <f t="shared" si="4"/>
        <v>0</v>
      </c>
      <c r="M55" s="49">
        <f t="shared" si="4"/>
        <v>0</v>
      </c>
      <c r="O55" s="180"/>
      <c r="P55" s="36">
        <f t="shared" si="19"/>
        <v>270</v>
      </c>
      <c r="Q55" s="47">
        <f t="shared" si="9"/>
        <v>0</v>
      </c>
      <c r="R55" s="48">
        <f t="shared" si="5"/>
        <v>0</v>
      </c>
      <c r="S55" s="48">
        <f t="shared" si="5"/>
        <v>0</v>
      </c>
      <c r="T55" s="49">
        <f t="shared" si="5"/>
        <v>0</v>
      </c>
      <c r="V55" s="180"/>
      <c r="W55" s="36">
        <f t="shared" si="20"/>
        <v>270</v>
      </c>
      <c r="X55" s="47">
        <f t="shared" si="10"/>
        <v>0</v>
      </c>
      <c r="Y55" s="48">
        <f t="shared" si="6"/>
        <v>0</v>
      </c>
      <c r="Z55" s="48">
        <f t="shared" si="6"/>
        <v>0</v>
      </c>
      <c r="AA55" s="49">
        <f t="shared" si="6"/>
        <v>0</v>
      </c>
      <c r="AC55" s="180"/>
      <c r="AD55" s="36">
        <f t="shared" si="21"/>
        <v>270</v>
      </c>
      <c r="AE55" s="47">
        <f t="shared" si="11"/>
        <v>0</v>
      </c>
      <c r="AF55" s="48">
        <f t="shared" si="7"/>
        <v>0</v>
      </c>
      <c r="AG55" s="48">
        <f t="shared" si="7"/>
        <v>0</v>
      </c>
      <c r="AH55" s="49">
        <f t="shared" si="7"/>
        <v>0</v>
      </c>
    </row>
    <row r="56" spans="1:34" x14ac:dyDescent="0.2">
      <c r="A56" s="180"/>
      <c r="B56" s="36">
        <f t="shared" si="17"/>
        <v>300</v>
      </c>
      <c r="C56" s="154">
        <v>0</v>
      </c>
      <c r="D56" s="155">
        <v>0</v>
      </c>
      <c r="E56" s="155">
        <v>0</v>
      </c>
      <c r="F56" s="156">
        <v>0</v>
      </c>
      <c r="H56" s="180"/>
      <c r="I56" s="36">
        <f t="shared" si="18"/>
        <v>300</v>
      </c>
      <c r="J56" s="47">
        <f t="shared" si="8"/>
        <v>0</v>
      </c>
      <c r="K56" s="48">
        <f t="shared" si="4"/>
        <v>0</v>
      </c>
      <c r="L56" s="48">
        <f t="shared" si="4"/>
        <v>0</v>
      </c>
      <c r="M56" s="49">
        <f t="shared" si="4"/>
        <v>0</v>
      </c>
      <c r="O56" s="180"/>
      <c r="P56" s="36">
        <f t="shared" si="19"/>
        <v>300</v>
      </c>
      <c r="Q56" s="47">
        <f t="shared" si="9"/>
        <v>0</v>
      </c>
      <c r="R56" s="48">
        <f t="shared" si="5"/>
        <v>0</v>
      </c>
      <c r="S56" s="48">
        <f t="shared" si="5"/>
        <v>0</v>
      </c>
      <c r="T56" s="49">
        <f t="shared" si="5"/>
        <v>0</v>
      </c>
      <c r="V56" s="180"/>
      <c r="W56" s="36">
        <f t="shared" si="20"/>
        <v>300</v>
      </c>
      <c r="X56" s="47">
        <f t="shared" si="10"/>
        <v>0</v>
      </c>
      <c r="Y56" s="48">
        <f t="shared" si="6"/>
        <v>0</v>
      </c>
      <c r="Z56" s="48">
        <f t="shared" si="6"/>
        <v>0</v>
      </c>
      <c r="AA56" s="49">
        <f t="shared" si="6"/>
        <v>0</v>
      </c>
      <c r="AC56" s="180"/>
      <c r="AD56" s="36">
        <f t="shared" si="21"/>
        <v>300</v>
      </c>
      <c r="AE56" s="47">
        <f t="shared" si="11"/>
        <v>0</v>
      </c>
      <c r="AF56" s="48">
        <f t="shared" si="7"/>
        <v>0</v>
      </c>
      <c r="AG56" s="48">
        <f t="shared" si="7"/>
        <v>0</v>
      </c>
      <c r="AH56" s="49">
        <f t="shared" si="7"/>
        <v>0</v>
      </c>
    </row>
    <row r="57" spans="1:34" x14ac:dyDescent="0.2">
      <c r="A57" s="180"/>
      <c r="B57" s="36">
        <f t="shared" si="17"/>
        <v>330</v>
      </c>
      <c r="C57" s="154">
        <v>0</v>
      </c>
      <c r="D57" s="155">
        <v>0</v>
      </c>
      <c r="E57" s="155">
        <v>0</v>
      </c>
      <c r="F57" s="156">
        <v>0</v>
      </c>
      <c r="H57" s="180"/>
      <c r="I57" s="36">
        <f t="shared" si="18"/>
        <v>330</v>
      </c>
      <c r="J57" s="47">
        <f t="shared" si="8"/>
        <v>0</v>
      </c>
      <c r="K57" s="48">
        <f t="shared" si="4"/>
        <v>0</v>
      </c>
      <c r="L57" s="48">
        <f t="shared" si="4"/>
        <v>0</v>
      </c>
      <c r="M57" s="49">
        <f t="shared" si="4"/>
        <v>0</v>
      </c>
      <c r="O57" s="180"/>
      <c r="P57" s="36">
        <f t="shared" si="19"/>
        <v>330</v>
      </c>
      <c r="Q57" s="47">
        <f t="shared" si="9"/>
        <v>0</v>
      </c>
      <c r="R57" s="48">
        <f t="shared" si="5"/>
        <v>0</v>
      </c>
      <c r="S57" s="48">
        <f t="shared" si="5"/>
        <v>0</v>
      </c>
      <c r="T57" s="49">
        <f t="shared" si="5"/>
        <v>0</v>
      </c>
      <c r="V57" s="180"/>
      <c r="W57" s="36">
        <f t="shared" si="20"/>
        <v>330</v>
      </c>
      <c r="X57" s="47">
        <f t="shared" si="10"/>
        <v>0</v>
      </c>
      <c r="Y57" s="48">
        <f t="shared" si="6"/>
        <v>0</v>
      </c>
      <c r="Z57" s="48">
        <f t="shared" si="6"/>
        <v>0</v>
      </c>
      <c r="AA57" s="49">
        <f t="shared" si="6"/>
        <v>0</v>
      </c>
      <c r="AC57" s="180"/>
      <c r="AD57" s="36">
        <f t="shared" si="21"/>
        <v>330</v>
      </c>
      <c r="AE57" s="47">
        <f t="shared" si="11"/>
        <v>0</v>
      </c>
      <c r="AF57" s="48">
        <f t="shared" si="7"/>
        <v>0</v>
      </c>
      <c r="AG57" s="48">
        <f t="shared" si="7"/>
        <v>0</v>
      </c>
      <c r="AH57" s="49">
        <f t="shared" si="7"/>
        <v>0</v>
      </c>
    </row>
    <row r="58" spans="1:34" x14ac:dyDescent="0.2">
      <c r="A58" s="180"/>
      <c r="B58" s="36">
        <f t="shared" si="17"/>
        <v>360</v>
      </c>
      <c r="C58" s="154">
        <v>0</v>
      </c>
      <c r="D58" s="155">
        <v>0</v>
      </c>
      <c r="E58" s="155">
        <v>0</v>
      </c>
      <c r="F58" s="156">
        <v>0</v>
      </c>
      <c r="H58" s="180"/>
      <c r="I58" s="36">
        <f t="shared" si="18"/>
        <v>360</v>
      </c>
      <c r="J58" s="47">
        <f t="shared" si="8"/>
        <v>0</v>
      </c>
      <c r="K58" s="48">
        <f t="shared" si="4"/>
        <v>0</v>
      </c>
      <c r="L58" s="48">
        <f t="shared" si="4"/>
        <v>0</v>
      </c>
      <c r="M58" s="49">
        <f t="shared" si="4"/>
        <v>0</v>
      </c>
      <c r="O58" s="180"/>
      <c r="P58" s="36">
        <f t="shared" si="19"/>
        <v>360</v>
      </c>
      <c r="Q58" s="47">
        <f t="shared" si="9"/>
        <v>0</v>
      </c>
      <c r="R58" s="48">
        <f t="shared" si="5"/>
        <v>0</v>
      </c>
      <c r="S58" s="48">
        <f t="shared" si="5"/>
        <v>0</v>
      </c>
      <c r="T58" s="49">
        <f t="shared" si="5"/>
        <v>0</v>
      </c>
      <c r="V58" s="180"/>
      <c r="W58" s="36">
        <f t="shared" si="20"/>
        <v>360</v>
      </c>
      <c r="X58" s="47">
        <f t="shared" si="10"/>
        <v>0</v>
      </c>
      <c r="Y58" s="48">
        <f t="shared" si="6"/>
        <v>0</v>
      </c>
      <c r="Z58" s="48">
        <f t="shared" si="6"/>
        <v>0</v>
      </c>
      <c r="AA58" s="49">
        <f t="shared" si="6"/>
        <v>0</v>
      </c>
      <c r="AC58" s="180"/>
      <c r="AD58" s="36">
        <f t="shared" si="21"/>
        <v>360</v>
      </c>
      <c r="AE58" s="47">
        <f t="shared" si="11"/>
        <v>0</v>
      </c>
      <c r="AF58" s="48">
        <f t="shared" si="7"/>
        <v>0</v>
      </c>
      <c r="AG58" s="48">
        <f t="shared" si="7"/>
        <v>0</v>
      </c>
      <c r="AH58" s="49">
        <f t="shared" si="7"/>
        <v>0</v>
      </c>
    </row>
    <row r="59" spans="1:34" x14ac:dyDescent="0.2">
      <c r="A59" s="180"/>
      <c r="B59" s="37">
        <f t="shared" si="17"/>
        <v>390</v>
      </c>
      <c r="C59" s="157">
        <v>0</v>
      </c>
      <c r="D59" s="158">
        <v>0</v>
      </c>
      <c r="E59" s="158">
        <v>0</v>
      </c>
      <c r="F59" s="159">
        <v>0</v>
      </c>
      <c r="H59" s="180"/>
      <c r="I59" s="37">
        <f t="shared" si="18"/>
        <v>390</v>
      </c>
      <c r="J59" s="50">
        <f t="shared" si="8"/>
        <v>0</v>
      </c>
      <c r="K59" s="51">
        <f t="shared" si="4"/>
        <v>0</v>
      </c>
      <c r="L59" s="51">
        <f t="shared" si="4"/>
        <v>0</v>
      </c>
      <c r="M59" s="52">
        <f t="shared" si="4"/>
        <v>0</v>
      </c>
      <c r="O59" s="180"/>
      <c r="P59" s="37">
        <f t="shared" si="19"/>
        <v>390</v>
      </c>
      <c r="Q59" s="50">
        <f t="shared" si="9"/>
        <v>0</v>
      </c>
      <c r="R59" s="51">
        <f t="shared" si="5"/>
        <v>0</v>
      </c>
      <c r="S59" s="51">
        <f t="shared" si="5"/>
        <v>0</v>
      </c>
      <c r="T59" s="52">
        <f t="shared" si="5"/>
        <v>0</v>
      </c>
      <c r="V59" s="180"/>
      <c r="W59" s="37">
        <f t="shared" si="20"/>
        <v>390</v>
      </c>
      <c r="X59" s="50">
        <f t="shared" si="10"/>
        <v>0</v>
      </c>
      <c r="Y59" s="51">
        <f t="shared" si="6"/>
        <v>0</v>
      </c>
      <c r="Z59" s="51">
        <f t="shared" si="6"/>
        <v>0</v>
      </c>
      <c r="AA59" s="52">
        <f t="shared" si="6"/>
        <v>0</v>
      </c>
      <c r="AC59" s="180"/>
      <c r="AD59" s="37">
        <f t="shared" si="21"/>
        <v>390</v>
      </c>
      <c r="AE59" s="50">
        <f t="shared" si="11"/>
        <v>0</v>
      </c>
      <c r="AF59" s="51">
        <f t="shared" si="7"/>
        <v>0</v>
      </c>
      <c r="AG59" s="51">
        <f t="shared" si="7"/>
        <v>0</v>
      </c>
      <c r="AH59" s="52">
        <f t="shared" si="7"/>
        <v>0</v>
      </c>
    </row>
    <row r="60" spans="1:34" x14ac:dyDescent="0.2">
      <c r="H60" s="1"/>
      <c r="I60" s="1"/>
      <c r="J60" s="1"/>
      <c r="K60" s="1"/>
      <c r="L60" s="1"/>
      <c r="M60" s="1"/>
    </row>
    <row r="61" spans="1:34" x14ac:dyDescent="0.2">
      <c r="C61" s="1"/>
      <c r="D61" s="1"/>
      <c r="E61" s="1"/>
      <c r="F61" s="1"/>
    </row>
  </sheetData>
  <sheetProtection sheet="1" objects="1" scenarios="1"/>
  <mergeCells count="30">
    <mergeCell ref="B39:B40"/>
    <mergeCell ref="C39:F39"/>
    <mergeCell ref="H39:H40"/>
    <mergeCell ref="I39:I40"/>
    <mergeCell ref="A38:F38"/>
    <mergeCell ref="H38:M38"/>
    <mergeCell ref="J39:M39"/>
    <mergeCell ref="A39:A40"/>
    <mergeCell ref="O38:T38"/>
    <mergeCell ref="V38:AA38"/>
    <mergeCell ref="AC38:AH38"/>
    <mergeCell ref="X39:AA39"/>
    <mergeCell ref="AC39:AC40"/>
    <mergeCell ref="AD39:AD40"/>
    <mergeCell ref="AE39:AH39"/>
    <mergeCell ref="O39:O40"/>
    <mergeCell ref="P39:P40"/>
    <mergeCell ref="Q39:T39"/>
    <mergeCell ref="V39:V40"/>
    <mergeCell ref="W39:W40"/>
    <mergeCell ref="A41:A50"/>
    <mergeCell ref="H41:H50"/>
    <mergeCell ref="O41:O50"/>
    <mergeCell ref="V41:V50"/>
    <mergeCell ref="AC41:AC50"/>
    <mergeCell ref="A51:A59"/>
    <mergeCell ref="H51:H59"/>
    <mergeCell ref="O51:O59"/>
    <mergeCell ref="V51:V59"/>
    <mergeCell ref="AC51:AC59"/>
  </mergeCells>
  <phoneticPr fontId="6"/>
  <pageMargins left="0.7" right="0.7" top="0.75" bottom="0.75" header="0.3" footer="0.3"/>
  <pageSetup paperSize="9" orientation="portrait" horizontalDpi="300" verticalDpi="300"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リスト!$C$4:$C$17</xm:f>
          </x14:formula1>
          <xm:sqref>E6:E34</xm:sqref>
        </x14:dataValidation>
        <x14:dataValidation type="list" allowBlank="1" showInputMessage="1" showErrorMessage="1">
          <x14:formula1>
            <xm:f>リスト!$B$4:$B$9</xm:f>
          </x14:formula1>
          <xm:sqref>D6:D34</xm:sqref>
        </x14:dataValidation>
        <x14:dataValidation type="list" allowBlank="1" showInputMessage="1" showErrorMessage="1">
          <x14:formula1>
            <xm:f>坪数入力表!$A$4:$A$9</xm:f>
          </x14:formula1>
          <xm:sqref>B1</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61"/>
  <sheetViews>
    <sheetView zoomScaleNormal="100" workbookViewId="0">
      <selection activeCell="D20" sqref="D20"/>
    </sheetView>
  </sheetViews>
  <sheetFormatPr defaultRowHeight="13.2" x14ac:dyDescent="0.2"/>
  <cols>
    <col min="1" max="1" width="10.77734375" customWidth="1"/>
    <col min="5" max="5" width="8.88671875" customWidth="1"/>
    <col min="6" max="6" width="13.5546875" bestFit="1" customWidth="1"/>
    <col min="7" max="7" width="16.44140625" customWidth="1"/>
    <col min="8" max="8" width="15.77734375" bestFit="1" customWidth="1"/>
  </cols>
  <sheetData>
    <row r="1" spans="1:11" ht="24" customHeight="1" thickBot="1" x14ac:dyDescent="0.25">
      <c r="A1" s="5" t="s">
        <v>51</v>
      </c>
      <c r="B1" s="137" t="s">
        <v>63</v>
      </c>
      <c r="C1" s="17"/>
      <c r="D1" s="17"/>
      <c r="E1" s="17"/>
      <c r="F1" s="34" t="s">
        <v>52</v>
      </c>
      <c r="G1" s="138">
        <v>50</v>
      </c>
      <c r="H1" s="18"/>
      <c r="I1" s="17"/>
      <c r="J1" s="17"/>
      <c r="K1" s="17"/>
    </row>
    <row r="2" spans="1:11" ht="6" customHeight="1" x14ac:dyDescent="0.2">
      <c r="A2" s="17"/>
      <c r="B2" s="17"/>
      <c r="C2" s="17"/>
      <c r="D2" s="17"/>
      <c r="E2" s="17"/>
      <c r="F2" s="17"/>
      <c r="G2" s="20"/>
      <c r="H2" s="18"/>
      <c r="I2" s="17"/>
      <c r="J2" s="17"/>
      <c r="K2" s="17"/>
    </row>
    <row r="3" spans="1:11" ht="19.2" x14ac:dyDescent="0.2">
      <c r="A3" s="19" t="s">
        <v>45</v>
      </c>
      <c r="B3" s="17"/>
      <c r="C3" s="17"/>
      <c r="D3" s="17"/>
      <c r="E3" s="17"/>
      <c r="F3" s="17"/>
      <c r="G3" s="2"/>
      <c r="H3" s="2"/>
      <c r="I3" s="17"/>
      <c r="J3" s="17"/>
      <c r="K3" s="17"/>
    </row>
    <row r="4" spans="1:11" ht="17.399999999999999" customHeight="1" thickBot="1" x14ac:dyDescent="0.25">
      <c r="A4" s="17"/>
      <c r="B4" s="17"/>
      <c r="C4" s="17"/>
      <c r="D4" s="17"/>
      <c r="E4" s="17"/>
      <c r="F4" s="17"/>
      <c r="G4" s="2"/>
      <c r="H4" s="2" t="s">
        <v>53</v>
      </c>
      <c r="I4" s="21">
        <f>VLOOKUP($B$1,坪数入力表!$A$4:$D$9,2)</f>
        <v>150</v>
      </c>
      <c r="J4" s="21">
        <f>VLOOKUP($B$1,坪数入力表!$A$4:$D$9,3)</f>
        <v>90</v>
      </c>
      <c r="K4" s="21">
        <f>VLOOKUP($B$1,坪数入力表!$A$4:$D$9,4)</f>
        <v>200</v>
      </c>
    </row>
    <row r="5" spans="1:11" ht="26.4" customHeight="1" x14ac:dyDescent="0.2">
      <c r="A5" s="28" t="s">
        <v>1</v>
      </c>
      <c r="B5" s="28" t="s">
        <v>2</v>
      </c>
      <c r="C5" s="28" t="s">
        <v>3</v>
      </c>
      <c r="D5" s="28" t="s">
        <v>0</v>
      </c>
      <c r="E5" s="29" t="s">
        <v>24</v>
      </c>
      <c r="F5" s="30" t="s">
        <v>35</v>
      </c>
      <c r="G5" s="31" t="s">
        <v>54</v>
      </c>
      <c r="H5" s="32" t="s">
        <v>37</v>
      </c>
      <c r="I5" s="33" t="s">
        <v>38</v>
      </c>
      <c r="J5" s="33" t="s">
        <v>39</v>
      </c>
      <c r="K5" s="33" t="s">
        <v>40</v>
      </c>
    </row>
    <row r="6" spans="1:11" x14ac:dyDescent="0.2">
      <c r="A6" s="182">
        <f>IF(部材入力表!A4="","",部材入力表!A4)</f>
        <v>90</v>
      </c>
      <c r="B6" s="182">
        <f>IF(部材入力表!B4="","",部材入力表!B4)</f>
        <v>90</v>
      </c>
      <c r="C6" s="182">
        <f>IF(部材入力表!C4="","",部材入力表!C4)</f>
        <v>3</v>
      </c>
      <c r="D6" s="183" t="str">
        <f>IF(部材入力表!D4="","",部材入力表!D4)</f>
        <v>ヒノキ</v>
      </c>
      <c r="E6" s="183" t="str">
        <f>IF(部材入力表!E4="","",部材入力表!E4)</f>
        <v>大引</v>
      </c>
      <c r="F6" s="184" t="str">
        <f>IF(部材入力表!F4="","",部材入力表!F4)</f>
        <v/>
      </c>
      <c r="G6" s="142">
        <v>4</v>
      </c>
      <c r="H6" s="22">
        <f>G6/$G$1</f>
        <v>0.08</v>
      </c>
      <c r="I6" s="23">
        <f>$I$4*H6</f>
        <v>12</v>
      </c>
      <c r="J6" s="23">
        <f>$J$4*H6</f>
        <v>7.2</v>
      </c>
      <c r="K6" s="23">
        <f>$K$4*H6</f>
        <v>16</v>
      </c>
    </row>
    <row r="7" spans="1:11" x14ac:dyDescent="0.2">
      <c r="A7" s="185">
        <f>IF(部材入力表!A5="","",部材入力表!A5)</f>
        <v>90</v>
      </c>
      <c r="B7" s="185">
        <f>IF(部材入力表!B5="","",部材入力表!B5)</f>
        <v>90</v>
      </c>
      <c r="C7" s="185">
        <f>IF(部材入力表!C5="","",部材入力表!C5)</f>
        <v>4</v>
      </c>
      <c r="D7" s="186" t="str">
        <f>IF(部材入力表!D5="","",部材入力表!D5)</f>
        <v>ヒノキ</v>
      </c>
      <c r="E7" s="186" t="str">
        <f>IF(部材入力表!E5="","",部材入力表!E5)</f>
        <v>大引</v>
      </c>
      <c r="F7" s="187" t="str">
        <f>IF(部材入力表!F5="","",部材入力表!F5)</f>
        <v/>
      </c>
      <c r="G7" s="146">
        <v>8</v>
      </c>
      <c r="H7" s="24">
        <f t="shared" ref="H7:H34" si="0">G7/$G$1</f>
        <v>0.16</v>
      </c>
      <c r="I7" s="25">
        <f t="shared" ref="I7:I34" si="1">$I$4*H7</f>
        <v>24</v>
      </c>
      <c r="J7" s="25">
        <f t="shared" ref="J7:J34" si="2">$J$4*H7</f>
        <v>14.4</v>
      </c>
      <c r="K7" s="25">
        <f t="shared" ref="K7:K34" si="3">$K$4*H7</f>
        <v>32</v>
      </c>
    </row>
    <row r="8" spans="1:11" x14ac:dyDescent="0.2">
      <c r="A8" s="185">
        <f>IF(部材入力表!A6="","",部材入力表!A6)</f>
        <v>105</v>
      </c>
      <c r="B8" s="185">
        <f>IF(部材入力表!B6="","",部材入力表!B6)</f>
        <v>105</v>
      </c>
      <c r="C8" s="185">
        <f>IF(部材入力表!C6="","",部材入力表!C6)</f>
        <v>3</v>
      </c>
      <c r="D8" s="186" t="str">
        <f>IF(部材入力表!D6="","",部材入力表!D6)</f>
        <v>ヒノキ</v>
      </c>
      <c r="E8" s="186" t="str">
        <f>IF(部材入力表!E6="","",部材入力表!E6)</f>
        <v>柱</v>
      </c>
      <c r="F8" s="187" t="str">
        <f>IF(部材入力表!F6="","",部材入力表!F6)</f>
        <v/>
      </c>
      <c r="G8" s="146">
        <v>6</v>
      </c>
      <c r="H8" s="24">
        <f t="shared" si="0"/>
        <v>0.12</v>
      </c>
      <c r="I8" s="25">
        <f t="shared" si="1"/>
        <v>18</v>
      </c>
      <c r="J8" s="25">
        <f t="shared" si="2"/>
        <v>10.799999999999999</v>
      </c>
      <c r="K8" s="25">
        <f t="shared" si="3"/>
        <v>24</v>
      </c>
    </row>
    <row r="9" spans="1:11" x14ac:dyDescent="0.2">
      <c r="A9" s="185">
        <f>IF(部材入力表!A7="","",部材入力表!A7)</f>
        <v>105</v>
      </c>
      <c r="B9" s="185">
        <f>IF(部材入力表!B7="","",部材入力表!B7)</f>
        <v>105</v>
      </c>
      <c r="C9" s="185">
        <f>IF(部材入力表!C7="","",部材入力表!C7)</f>
        <v>4</v>
      </c>
      <c r="D9" s="186" t="str">
        <f>IF(部材入力表!D7="","",部材入力表!D7)</f>
        <v>ヒノキ</v>
      </c>
      <c r="E9" s="186" t="str">
        <f>IF(部材入力表!E7="","",部材入力表!E7)</f>
        <v>柱</v>
      </c>
      <c r="F9" s="187" t="str">
        <f>IF(部材入力表!F7="","",部材入力表!F7)</f>
        <v/>
      </c>
      <c r="G9" s="146">
        <v>12</v>
      </c>
      <c r="H9" s="24">
        <f>G9/$G$1</f>
        <v>0.24</v>
      </c>
      <c r="I9" s="25">
        <f t="shared" si="1"/>
        <v>36</v>
      </c>
      <c r="J9" s="25">
        <f t="shared" si="2"/>
        <v>21.599999999999998</v>
      </c>
      <c r="K9" s="25">
        <f t="shared" si="3"/>
        <v>48</v>
      </c>
    </row>
    <row r="10" spans="1:11" x14ac:dyDescent="0.2">
      <c r="A10" s="185">
        <f>IF(部材入力表!A8="","",部材入力表!A8)</f>
        <v>120</v>
      </c>
      <c r="B10" s="185">
        <f>IF(部材入力表!B8="","",部材入力表!B8)</f>
        <v>120</v>
      </c>
      <c r="C10" s="185">
        <f>IF(部材入力表!C8="","",部材入力表!C8)</f>
        <v>3</v>
      </c>
      <c r="D10" s="186" t="str">
        <f>IF(部材入力表!D8="","",部材入力表!D8)</f>
        <v>ヒノキ</v>
      </c>
      <c r="E10" s="186" t="str">
        <f>IF(部材入力表!E8="","",部材入力表!E8)</f>
        <v>柱</v>
      </c>
      <c r="F10" s="187" t="str">
        <f>IF(部材入力表!F8="","",部材入力表!F8)</f>
        <v/>
      </c>
      <c r="G10" s="146">
        <v>0</v>
      </c>
      <c r="H10" s="24">
        <f t="shared" si="0"/>
        <v>0</v>
      </c>
      <c r="I10" s="25">
        <f t="shared" si="1"/>
        <v>0</v>
      </c>
      <c r="J10" s="25">
        <f t="shared" si="2"/>
        <v>0</v>
      </c>
      <c r="K10" s="25">
        <f t="shared" si="3"/>
        <v>0</v>
      </c>
    </row>
    <row r="11" spans="1:11" x14ac:dyDescent="0.2">
      <c r="A11" s="185">
        <f>IF(部材入力表!A9="","",部材入力表!A9)</f>
        <v>120</v>
      </c>
      <c r="B11" s="185">
        <f>IF(部材入力表!B9="","",部材入力表!B9)</f>
        <v>120</v>
      </c>
      <c r="C11" s="185">
        <f>IF(部材入力表!C9="","",部材入力表!C9)</f>
        <v>4</v>
      </c>
      <c r="D11" s="186" t="str">
        <f>IF(部材入力表!D9="","",部材入力表!D9)</f>
        <v>ヒノキ</v>
      </c>
      <c r="E11" s="186" t="str">
        <f>IF(部材入力表!E9="","",部材入力表!E9)</f>
        <v>柱</v>
      </c>
      <c r="F11" s="187" t="str">
        <f>IF(部材入力表!F9="","",部材入力表!F9)</f>
        <v/>
      </c>
      <c r="G11" s="146">
        <v>0</v>
      </c>
      <c r="H11" s="24">
        <f t="shared" si="0"/>
        <v>0</v>
      </c>
      <c r="I11" s="25">
        <f t="shared" si="1"/>
        <v>0</v>
      </c>
      <c r="J11" s="25">
        <f t="shared" si="2"/>
        <v>0</v>
      </c>
      <c r="K11" s="25">
        <f t="shared" si="3"/>
        <v>0</v>
      </c>
    </row>
    <row r="12" spans="1:11" x14ac:dyDescent="0.2">
      <c r="A12" s="185">
        <f>IF(部材入力表!A10="","",部材入力表!A10)</f>
        <v>90</v>
      </c>
      <c r="B12" s="185">
        <f>IF(部材入力表!B10="","",部材入力表!B10)</f>
        <v>90</v>
      </c>
      <c r="C12" s="185">
        <f>IF(部材入力表!C10="","",部材入力表!C10)</f>
        <v>3</v>
      </c>
      <c r="D12" s="186" t="str">
        <f>IF(部材入力表!D10="","",部材入力表!D10)</f>
        <v>スギ</v>
      </c>
      <c r="E12" s="186" t="str">
        <f>IF(部材入力表!E10="","",部材入力表!E10)</f>
        <v>母屋</v>
      </c>
      <c r="F12" s="187" t="str">
        <f>IF(部材入力表!F10="","",部材入力表!F10)</f>
        <v/>
      </c>
      <c r="G12" s="146">
        <v>4</v>
      </c>
      <c r="H12" s="24">
        <f t="shared" si="0"/>
        <v>0.08</v>
      </c>
      <c r="I12" s="25">
        <f t="shared" si="1"/>
        <v>12</v>
      </c>
      <c r="J12" s="25">
        <f t="shared" si="2"/>
        <v>7.2</v>
      </c>
      <c r="K12" s="25">
        <f t="shared" si="3"/>
        <v>16</v>
      </c>
    </row>
    <row r="13" spans="1:11" x14ac:dyDescent="0.2">
      <c r="A13" s="185">
        <f>IF(部材入力表!A11="","",部材入力表!A11)</f>
        <v>90</v>
      </c>
      <c r="B13" s="185">
        <f>IF(部材入力表!B11="","",部材入力表!B11)</f>
        <v>90</v>
      </c>
      <c r="C13" s="185">
        <f>IF(部材入力表!C11="","",部材入力表!C11)</f>
        <v>4</v>
      </c>
      <c r="D13" s="186" t="str">
        <f>IF(部材入力表!D11="","",部材入力表!D11)</f>
        <v>スギ</v>
      </c>
      <c r="E13" s="186" t="str">
        <f>IF(部材入力表!E11="","",部材入力表!E11)</f>
        <v>母屋</v>
      </c>
      <c r="F13" s="187" t="str">
        <f>IF(部材入力表!F11="","",部材入力表!F11)</f>
        <v/>
      </c>
      <c r="G13" s="146">
        <v>6</v>
      </c>
      <c r="H13" s="24">
        <f t="shared" si="0"/>
        <v>0.12</v>
      </c>
      <c r="I13" s="25">
        <f t="shared" si="1"/>
        <v>18</v>
      </c>
      <c r="J13" s="25">
        <f t="shared" si="2"/>
        <v>10.799999999999999</v>
      </c>
      <c r="K13" s="25">
        <f t="shared" si="3"/>
        <v>24</v>
      </c>
    </row>
    <row r="14" spans="1:11" x14ac:dyDescent="0.2">
      <c r="A14" s="185">
        <f>IF(部材入力表!A12="","",部材入力表!A12)</f>
        <v>105</v>
      </c>
      <c r="B14" s="185">
        <f>IF(部材入力表!B12="","",部材入力表!B12)</f>
        <v>105</v>
      </c>
      <c r="C14" s="185">
        <f>IF(部材入力表!C12="","",部材入力表!C12)</f>
        <v>3</v>
      </c>
      <c r="D14" s="186" t="str">
        <f>IF(部材入力表!D12="","",部材入力表!D12)</f>
        <v>スギ</v>
      </c>
      <c r="E14" s="186" t="str">
        <f>IF(部材入力表!E12="","",部材入力表!E12)</f>
        <v>柱</v>
      </c>
      <c r="F14" s="187" t="str">
        <f>IF(部材入力表!F12="","",部材入力表!F12)</f>
        <v/>
      </c>
      <c r="G14" s="146">
        <v>120</v>
      </c>
      <c r="H14" s="24">
        <f t="shared" si="0"/>
        <v>2.4</v>
      </c>
      <c r="I14" s="25">
        <f t="shared" si="1"/>
        <v>360</v>
      </c>
      <c r="J14" s="25">
        <f t="shared" si="2"/>
        <v>216</v>
      </c>
      <c r="K14" s="25">
        <f t="shared" si="3"/>
        <v>480</v>
      </c>
    </row>
    <row r="15" spans="1:11" x14ac:dyDescent="0.2">
      <c r="A15" s="185">
        <f>IF(部材入力表!A13="","",部材入力表!A13)</f>
        <v>105</v>
      </c>
      <c r="B15" s="185">
        <f>IF(部材入力表!B13="","",部材入力表!B13)</f>
        <v>105</v>
      </c>
      <c r="C15" s="185">
        <f>IF(部材入力表!C13="","",部材入力表!C13)</f>
        <v>4</v>
      </c>
      <c r="D15" s="186" t="str">
        <f>IF(部材入力表!D13="","",部材入力表!D13)</f>
        <v>スギ</v>
      </c>
      <c r="E15" s="186" t="str">
        <f>IF(部材入力表!E13="","",部材入力表!E13)</f>
        <v>柱</v>
      </c>
      <c r="F15" s="187" t="str">
        <f>IF(部材入力表!F13="","",部材入力表!F13)</f>
        <v/>
      </c>
      <c r="G15" s="146">
        <v>4</v>
      </c>
      <c r="H15" s="24">
        <f t="shared" si="0"/>
        <v>0.08</v>
      </c>
      <c r="I15" s="25">
        <f t="shared" si="1"/>
        <v>12</v>
      </c>
      <c r="J15" s="25">
        <f t="shared" si="2"/>
        <v>7.2</v>
      </c>
      <c r="K15" s="25">
        <f t="shared" si="3"/>
        <v>16</v>
      </c>
    </row>
    <row r="16" spans="1:11" x14ac:dyDescent="0.2">
      <c r="A16" s="185">
        <f>IF(部材入力表!A14="","",部材入力表!A14)</f>
        <v>120</v>
      </c>
      <c r="B16" s="185">
        <f>IF(部材入力表!B14="","",部材入力表!B14)</f>
        <v>120</v>
      </c>
      <c r="C16" s="185">
        <f>IF(部材入力表!C14="","",部材入力表!C14)</f>
        <v>3</v>
      </c>
      <c r="D16" s="186" t="str">
        <f>IF(部材入力表!D14="","",部材入力表!D14)</f>
        <v>スギ</v>
      </c>
      <c r="E16" s="186" t="str">
        <f>IF(部材入力表!E14="","",部材入力表!E14)</f>
        <v>柱</v>
      </c>
      <c r="F16" s="187" t="str">
        <f>IF(部材入力表!F14="","",部材入力表!F14)</f>
        <v/>
      </c>
      <c r="G16" s="146">
        <v>0</v>
      </c>
      <c r="H16" s="24">
        <f t="shared" si="0"/>
        <v>0</v>
      </c>
      <c r="I16" s="25">
        <f t="shared" si="1"/>
        <v>0</v>
      </c>
      <c r="J16" s="25">
        <f t="shared" si="2"/>
        <v>0</v>
      </c>
      <c r="K16" s="25">
        <f t="shared" si="3"/>
        <v>0</v>
      </c>
    </row>
    <row r="17" spans="1:11" x14ac:dyDescent="0.2">
      <c r="A17" s="185">
        <f>IF(部材入力表!A15="","",部材入力表!A15)</f>
        <v>120</v>
      </c>
      <c r="B17" s="185">
        <f>IF(部材入力表!B15="","",部材入力表!B15)</f>
        <v>120</v>
      </c>
      <c r="C17" s="185">
        <f>IF(部材入力表!C15="","",部材入力表!C15)</f>
        <v>4</v>
      </c>
      <c r="D17" s="186" t="str">
        <f>IF(部材入力表!D15="","",部材入力表!D15)</f>
        <v>スギ</v>
      </c>
      <c r="E17" s="186" t="str">
        <f>IF(部材入力表!E15="","",部材入力表!E15)</f>
        <v>柱</v>
      </c>
      <c r="F17" s="187" t="str">
        <f>IF(部材入力表!F15="","",部材入力表!F15)</f>
        <v/>
      </c>
      <c r="G17" s="146">
        <v>0</v>
      </c>
      <c r="H17" s="24">
        <f t="shared" si="0"/>
        <v>0</v>
      </c>
      <c r="I17" s="25">
        <f t="shared" si="1"/>
        <v>0</v>
      </c>
      <c r="J17" s="25">
        <f t="shared" si="2"/>
        <v>0</v>
      </c>
      <c r="K17" s="25">
        <f t="shared" si="3"/>
        <v>0</v>
      </c>
    </row>
    <row r="18" spans="1:11" x14ac:dyDescent="0.2">
      <c r="A18" s="185">
        <f>IF(部材入力表!A16="","",部材入力表!A16)</f>
        <v>30</v>
      </c>
      <c r="B18" s="185">
        <f>IF(部材入力表!B16="","",部材入力表!B16)</f>
        <v>105</v>
      </c>
      <c r="C18" s="185">
        <f>IF(部材入力表!C16="","",部材入力表!C16)</f>
        <v>3</v>
      </c>
      <c r="D18" s="186" t="str">
        <f>IF(部材入力表!D16="","",部材入力表!D16)</f>
        <v>スギ</v>
      </c>
      <c r="E18" s="186" t="str">
        <f>IF(部材入力表!E16="","",部材入力表!E16)</f>
        <v>間柱</v>
      </c>
      <c r="F18" s="187" t="str">
        <f>IF(部材入力表!F16="","",部材入力表!F16)</f>
        <v/>
      </c>
      <c r="G18" s="146">
        <v>88</v>
      </c>
      <c r="H18" s="24">
        <f t="shared" si="0"/>
        <v>1.76</v>
      </c>
      <c r="I18" s="25">
        <f t="shared" si="1"/>
        <v>264</v>
      </c>
      <c r="J18" s="25">
        <f t="shared" si="2"/>
        <v>158.4</v>
      </c>
      <c r="K18" s="25">
        <f t="shared" si="3"/>
        <v>352</v>
      </c>
    </row>
    <row r="19" spans="1:11" x14ac:dyDescent="0.2">
      <c r="A19" s="185">
        <f>IF(部材入力表!A17="","",部材入力表!A17)</f>
        <v>30</v>
      </c>
      <c r="B19" s="185">
        <f>IF(部材入力表!B17="","",部材入力表!B17)</f>
        <v>105</v>
      </c>
      <c r="C19" s="185">
        <f>IF(部材入力表!C17="","",部材入力表!C17)</f>
        <v>4</v>
      </c>
      <c r="D19" s="186" t="str">
        <f>IF(部材入力表!D17="","",部材入力表!D17)</f>
        <v>スギ</v>
      </c>
      <c r="E19" s="186" t="str">
        <f>IF(部材入力表!E17="","",部材入力表!E17)</f>
        <v>間柱</v>
      </c>
      <c r="F19" s="187" t="str">
        <f>IF(部材入力表!F17="","",部材入力表!F17)</f>
        <v/>
      </c>
      <c r="G19" s="146">
        <v>32</v>
      </c>
      <c r="H19" s="24">
        <f t="shared" si="0"/>
        <v>0.64</v>
      </c>
      <c r="I19" s="25">
        <f t="shared" si="1"/>
        <v>96</v>
      </c>
      <c r="J19" s="25">
        <f t="shared" si="2"/>
        <v>57.6</v>
      </c>
      <c r="K19" s="25">
        <f t="shared" si="3"/>
        <v>128</v>
      </c>
    </row>
    <row r="20" spans="1:11" x14ac:dyDescent="0.2">
      <c r="A20" s="185">
        <f>IF(部材入力表!A18="","",部材入力表!A18)</f>
        <v>30</v>
      </c>
      <c r="B20" s="185">
        <f>IF(部材入力表!B18="","",部材入力表!B18)</f>
        <v>120</v>
      </c>
      <c r="C20" s="185">
        <f>IF(部材入力表!C18="","",部材入力表!C18)</f>
        <v>3</v>
      </c>
      <c r="D20" s="186" t="str">
        <f>IF(部材入力表!D18="","",部材入力表!D18)</f>
        <v>スギ</v>
      </c>
      <c r="E20" s="186" t="str">
        <f>IF(部材入力表!E18="","",部材入力表!E18)</f>
        <v>間柱</v>
      </c>
      <c r="F20" s="187" t="str">
        <f>IF(部材入力表!F18="","",部材入力表!F18)</f>
        <v/>
      </c>
      <c r="G20" s="146">
        <v>0</v>
      </c>
      <c r="H20" s="24">
        <f t="shared" si="0"/>
        <v>0</v>
      </c>
      <c r="I20" s="25">
        <f t="shared" si="1"/>
        <v>0</v>
      </c>
      <c r="J20" s="25">
        <f t="shared" si="2"/>
        <v>0</v>
      </c>
      <c r="K20" s="25">
        <f t="shared" si="3"/>
        <v>0</v>
      </c>
    </row>
    <row r="21" spans="1:11" x14ac:dyDescent="0.2">
      <c r="A21" s="185">
        <f>IF(部材入力表!A19="","",部材入力表!A19)</f>
        <v>30</v>
      </c>
      <c r="B21" s="185">
        <f>IF(部材入力表!B19="","",部材入力表!B19)</f>
        <v>120</v>
      </c>
      <c r="C21" s="185">
        <f>IF(部材入力表!C19="","",部材入力表!C19)</f>
        <v>4</v>
      </c>
      <c r="D21" s="186" t="str">
        <f>IF(部材入力表!D19="","",部材入力表!D19)</f>
        <v>スギ</v>
      </c>
      <c r="E21" s="186" t="str">
        <f>IF(部材入力表!E19="","",部材入力表!E19)</f>
        <v>間柱</v>
      </c>
      <c r="F21" s="187" t="str">
        <f>IF(部材入力表!F19="","",部材入力表!F19)</f>
        <v/>
      </c>
      <c r="G21" s="146">
        <v>0</v>
      </c>
      <c r="H21" s="24">
        <f t="shared" si="0"/>
        <v>0</v>
      </c>
      <c r="I21" s="25">
        <f t="shared" si="1"/>
        <v>0</v>
      </c>
      <c r="J21" s="25">
        <f t="shared" si="2"/>
        <v>0</v>
      </c>
      <c r="K21" s="25">
        <f t="shared" si="3"/>
        <v>0</v>
      </c>
    </row>
    <row r="22" spans="1:11" x14ac:dyDescent="0.2">
      <c r="A22" s="185">
        <f>IF(部材入力表!A20="","",部材入力表!A20)</f>
        <v>45</v>
      </c>
      <c r="B22" s="185">
        <f>IF(部材入力表!B20="","",部材入力表!B20)</f>
        <v>60</v>
      </c>
      <c r="C22" s="185">
        <f>IF(部材入力表!C20="","",部材入力表!C20)</f>
        <v>3</v>
      </c>
      <c r="D22" s="186" t="str">
        <f>IF(部材入力表!D20="","",部材入力表!D20)</f>
        <v>スギ</v>
      </c>
      <c r="E22" s="186" t="str">
        <f>IF(部材入力表!E20="","",部材入力表!E20)</f>
        <v>垂木</v>
      </c>
      <c r="F22" s="187" t="str">
        <f>IF(部材入力表!F20="","",部材入力表!F20)</f>
        <v/>
      </c>
      <c r="G22" s="146">
        <v>8</v>
      </c>
      <c r="H22" s="24">
        <f t="shared" si="0"/>
        <v>0.16</v>
      </c>
      <c r="I22" s="25">
        <f t="shared" si="1"/>
        <v>24</v>
      </c>
      <c r="J22" s="25">
        <f t="shared" si="2"/>
        <v>14.4</v>
      </c>
      <c r="K22" s="25">
        <f t="shared" si="3"/>
        <v>32</v>
      </c>
    </row>
    <row r="23" spans="1:11" x14ac:dyDescent="0.2">
      <c r="A23" s="185">
        <f>IF(部材入力表!A21="","",部材入力表!A21)</f>
        <v>45</v>
      </c>
      <c r="B23" s="185">
        <f>IF(部材入力表!B21="","",部材入力表!B21)</f>
        <v>60</v>
      </c>
      <c r="C23" s="185">
        <f>IF(部材入力表!C21="","",部材入力表!C21)</f>
        <v>4</v>
      </c>
      <c r="D23" s="186" t="str">
        <f>IF(部材入力表!D21="","",部材入力表!D21)</f>
        <v>スギ</v>
      </c>
      <c r="E23" s="186" t="str">
        <f>IF(部材入力表!E21="","",部材入力表!E21)</f>
        <v>垂木</v>
      </c>
      <c r="F23" s="187" t="str">
        <f>IF(部材入力表!F21="","",部材入力表!F21)</f>
        <v/>
      </c>
      <c r="G23" s="146">
        <v>80</v>
      </c>
      <c r="H23" s="24">
        <f t="shared" si="0"/>
        <v>1.6</v>
      </c>
      <c r="I23" s="25">
        <f t="shared" si="1"/>
        <v>240</v>
      </c>
      <c r="J23" s="25">
        <f t="shared" si="2"/>
        <v>144</v>
      </c>
      <c r="K23" s="25">
        <f t="shared" si="3"/>
        <v>320</v>
      </c>
    </row>
    <row r="24" spans="1:11" x14ac:dyDescent="0.2">
      <c r="A24" s="185">
        <f>IF(部材入力表!A22="","",部材入力表!A22)</f>
        <v>45</v>
      </c>
      <c r="B24" s="185">
        <f>IF(部材入力表!B22="","",部材入力表!B22)</f>
        <v>90</v>
      </c>
      <c r="C24" s="185">
        <f>IF(部材入力表!C22="","",部材入力表!C22)</f>
        <v>3</v>
      </c>
      <c r="D24" s="186" t="str">
        <f>IF(部材入力表!D22="","",部材入力表!D22)</f>
        <v>スギ</v>
      </c>
      <c r="E24" s="186" t="str">
        <f>IF(部材入力表!E22="","",部材入力表!E22)</f>
        <v>筋違</v>
      </c>
      <c r="F24" s="187" t="str">
        <f>IF(部材入力表!F22="","",部材入力表!F22)</f>
        <v/>
      </c>
      <c r="G24" s="146">
        <v>6</v>
      </c>
      <c r="H24" s="24">
        <f t="shared" si="0"/>
        <v>0.12</v>
      </c>
      <c r="I24" s="25">
        <f t="shared" si="1"/>
        <v>18</v>
      </c>
      <c r="J24" s="25">
        <f t="shared" si="2"/>
        <v>10.799999999999999</v>
      </c>
      <c r="K24" s="25">
        <f t="shared" si="3"/>
        <v>24</v>
      </c>
    </row>
    <row r="25" spans="1:11" x14ac:dyDescent="0.2">
      <c r="A25" s="185">
        <f>IF(部材入力表!A23="","",部材入力表!A23)</f>
        <v>45</v>
      </c>
      <c r="B25" s="185">
        <f>IF(部材入力表!B23="","",部材入力表!B23)</f>
        <v>90</v>
      </c>
      <c r="C25" s="185">
        <f>IF(部材入力表!C23="","",部材入力表!C23)</f>
        <v>4</v>
      </c>
      <c r="D25" s="186" t="str">
        <f>IF(部材入力表!D23="","",部材入力表!D23)</f>
        <v>スギ</v>
      </c>
      <c r="E25" s="186" t="str">
        <f>IF(部材入力表!E23="","",部材入力表!E23)</f>
        <v>筋違</v>
      </c>
      <c r="F25" s="187" t="str">
        <f>IF(部材入力表!F23="","",部材入力表!F23)</f>
        <v/>
      </c>
      <c r="G25" s="146">
        <v>48</v>
      </c>
      <c r="H25" s="24">
        <f t="shared" si="0"/>
        <v>0.96</v>
      </c>
      <c r="I25" s="25">
        <f t="shared" si="1"/>
        <v>144</v>
      </c>
      <c r="J25" s="25">
        <f t="shared" si="2"/>
        <v>86.399999999999991</v>
      </c>
      <c r="K25" s="25">
        <f t="shared" si="3"/>
        <v>192</v>
      </c>
    </row>
    <row r="26" spans="1:11" x14ac:dyDescent="0.2">
      <c r="A26" s="185">
        <f>IF(部材入力表!A24="","",部材入力表!A24)</f>
        <v>45</v>
      </c>
      <c r="B26" s="185">
        <f>IF(部材入力表!B24="","",部材入力表!B24)</f>
        <v>105</v>
      </c>
      <c r="C26" s="185">
        <f>IF(部材入力表!C24="","",部材入力表!C24)</f>
        <v>3</v>
      </c>
      <c r="D26" s="186" t="str">
        <f>IF(部材入力表!D24="","",部材入力表!D24)</f>
        <v>スギ</v>
      </c>
      <c r="E26" s="186" t="str">
        <f>IF(部材入力表!E24="","",部材入力表!E24)</f>
        <v>根太</v>
      </c>
      <c r="F26" s="187" t="str">
        <f>IF(部材入力表!F24="","",部材入力表!F24)</f>
        <v/>
      </c>
      <c r="G26" s="146">
        <v>12</v>
      </c>
      <c r="H26" s="24">
        <f t="shared" si="0"/>
        <v>0.24</v>
      </c>
      <c r="I26" s="25">
        <f t="shared" si="1"/>
        <v>36</v>
      </c>
      <c r="J26" s="25">
        <f t="shared" si="2"/>
        <v>21.599999999999998</v>
      </c>
      <c r="K26" s="25">
        <f t="shared" si="3"/>
        <v>48</v>
      </c>
    </row>
    <row r="27" spans="1:11" x14ac:dyDescent="0.2">
      <c r="A27" s="185">
        <f>IF(部材入力表!A25="","",部材入力表!A25)</f>
        <v>45</v>
      </c>
      <c r="B27" s="185">
        <f>IF(部材入力表!B25="","",部材入力表!B25)</f>
        <v>105</v>
      </c>
      <c r="C27" s="185">
        <f>IF(部材入力表!C25="","",部材入力表!C25)</f>
        <v>4</v>
      </c>
      <c r="D27" s="186" t="str">
        <f>IF(部材入力表!D25="","",部材入力表!D25)</f>
        <v>スギ</v>
      </c>
      <c r="E27" s="186" t="str">
        <f>IF(部材入力表!E25="","",部材入力表!E25)</f>
        <v>根太</v>
      </c>
      <c r="F27" s="187" t="str">
        <f>IF(部材入力表!F25="","",部材入力表!F25)</f>
        <v/>
      </c>
      <c r="G27" s="146">
        <v>88</v>
      </c>
      <c r="H27" s="24">
        <f t="shared" si="0"/>
        <v>1.76</v>
      </c>
      <c r="I27" s="25">
        <f t="shared" si="1"/>
        <v>264</v>
      </c>
      <c r="J27" s="25">
        <f t="shared" si="2"/>
        <v>158.4</v>
      </c>
      <c r="K27" s="25">
        <f t="shared" si="3"/>
        <v>352</v>
      </c>
    </row>
    <row r="28" spans="1:11" x14ac:dyDescent="0.2">
      <c r="A28" s="185">
        <f>IF(部材入力表!A26="","",部材入力表!A26)</f>
        <v>45</v>
      </c>
      <c r="B28" s="185">
        <f>IF(部材入力表!B26="","",部材入力表!B26)</f>
        <v>120</v>
      </c>
      <c r="C28" s="185">
        <f>IF(部材入力表!C26="","",部材入力表!C26)</f>
        <v>3</v>
      </c>
      <c r="D28" s="186" t="str">
        <f>IF(部材入力表!D26="","",部材入力表!D26)</f>
        <v>スギ</v>
      </c>
      <c r="E28" s="186" t="str">
        <f>IF(部材入力表!E26="","",部材入力表!E26)</f>
        <v>根太</v>
      </c>
      <c r="F28" s="187" t="str">
        <f>IF(部材入力表!F26="","",部材入力表!F26)</f>
        <v/>
      </c>
      <c r="G28" s="146">
        <v>0</v>
      </c>
      <c r="H28" s="24">
        <f t="shared" si="0"/>
        <v>0</v>
      </c>
      <c r="I28" s="25">
        <f t="shared" si="1"/>
        <v>0</v>
      </c>
      <c r="J28" s="25">
        <f t="shared" si="2"/>
        <v>0</v>
      </c>
      <c r="K28" s="25">
        <f t="shared" si="3"/>
        <v>0</v>
      </c>
    </row>
    <row r="29" spans="1:11" x14ac:dyDescent="0.2">
      <c r="A29" s="185">
        <f>IF(部材入力表!A27="","",部材入力表!A27)</f>
        <v>45</v>
      </c>
      <c r="B29" s="185">
        <f>IF(部材入力表!B27="","",部材入力表!B27)</f>
        <v>120</v>
      </c>
      <c r="C29" s="185">
        <f>IF(部材入力表!C27="","",部材入力表!C27)</f>
        <v>4</v>
      </c>
      <c r="D29" s="186" t="str">
        <f>IF(部材入力表!D27="","",部材入力表!D27)</f>
        <v>スギ</v>
      </c>
      <c r="E29" s="186" t="str">
        <f>IF(部材入力表!E27="","",部材入力表!E27)</f>
        <v>根太</v>
      </c>
      <c r="F29" s="187" t="str">
        <f>IF(部材入力表!F27="","",部材入力表!F27)</f>
        <v/>
      </c>
      <c r="G29" s="146">
        <v>0</v>
      </c>
      <c r="H29" s="24">
        <f t="shared" si="0"/>
        <v>0</v>
      </c>
      <c r="I29" s="25">
        <f t="shared" si="1"/>
        <v>0</v>
      </c>
      <c r="J29" s="25">
        <f t="shared" si="2"/>
        <v>0</v>
      </c>
      <c r="K29" s="25">
        <f t="shared" si="3"/>
        <v>0</v>
      </c>
    </row>
    <row r="30" spans="1:11" x14ac:dyDescent="0.2">
      <c r="A30" s="185" t="str">
        <f>IF(部材入力表!A28="","",部材入力表!A28)</f>
        <v/>
      </c>
      <c r="B30" s="185" t="str">
        <f>IF(部材入力表!B28="","",部材入力表!B28)</f>
        <v/>
      </c>
      <c r="C30" s="185" t="str">
        <f>IF(部材入力表!C28="","",部材入力表!C28)</f>
        <v/>
      </c>
      <c r="D30" s="186" t="str">
        <f>IF(部材入力表!D28="","",部材入力表!D28)</f>
        <v/>
      </c>
      <c r="E30" s="186" t="str">
        <f>IF(部材入力表!E28="","",部材入力表!E28)</f>
        <v/>
      </c>
      <c r="F30" s="187" t="str">
        <f>IF(部材入力表!F28="","",部材入力表!F28)</f>
        <v/>
      </c>
      <c r="G30" s="146"/>
      <c r="H30" s="24">
        <f t="shared" si="0"/>
        <v>0</v>
      </c>
      <c r="I30" s="25">
        <f t="shared" si="1"/>
        <v>0</v>
      </c>
      <c r="J30" s="25">
        <f t="shared" si="2"/>
        <v>0</v>
      </c>
      <c r="K30" s="25">
        <f t="shared" si="3"/>
        <v>0</v>
      </c>
    </row>
    <row r="31" spans="1:11" x14ac:dyDescent="0.2">
      <c r="A31" s="185" t="str">
        <f>IF(部材入力表!A29="","",部材入力表!A29)</f>
        <v/>
      </c>
      <c r="B31" s="185" t="str">
        <f>IF(部材入力表!B29="","",部材入力表!B29)</f>
        <v/>
      </c>
      <c r="C31" s="185" t="str">
        <f>IF(部材入力表!C29="","",部材入力表!C29)</f>
        <v/>
      </c>
      <c r="D31" s="186" t="str">
        <f>IF(部材入力表!D29="","",部材入力表!D29)</f>
        <v/>
      </c>
      <c r="E31" s="186" t="str">
        <f>IF(部材入力表!E29="","",部材入力表!E29)</f>
        <v/>
      </c>
      <c r="F31" s="187" t="str">
        <f>IF(部材入力表!F29="","",部材入力表!F29)</f>
        <v/>
      </c>
      <c r="G31" s="146"/>
      <c r="H31" s="24">
        <f t="shared" si="0"/>
        <v>0</v>
      </c>
      <c r="I31" s="25">
        <f t="shared" si="1"/>
        <v>0</v>
      </c>
      <c r="J31" s="25">
        <f t="shared" si="2"/>
        <v>0</v>
      </c>
      <c r="K31" s="25">
        <f t="shared" si="3"/>
        <v>0</v>
      </c>
    </row>
    <row r="32" spans="1:11" x14ac:dyDescent="0.2">
      <c r="A32" s="185" t="str">
        <f>IF(部材入力表!A30="","",部材入力表!A30)</f>
        <v/>
      </c>
      <c r="B32" s="185" t="str">
        <f>IF(部材入力表!B30="","",部材入力表!B30)</f>
        <v/>
      </c>
      <c r="C32" s="185" t="str">
        <f>IF(部材入力表!C30="","",部材入力表!C30)</f>
        <v/>
      </c>
      <c r="D32" s="186" t="str">
        <f>IF(部材入力表!D30="","",部材入力表!D30)</f>
        <v/>
      </c>
      <c r="E32" s="186" t="str">
        <f>IF(部材入力表!E30="","",部材入力表!E30)</f>
        <v/>
      </c>
      <c r="F32" s="187" t="str">
        <f>IF(部材入力表!F30="","",部材入力表!F30)</f>
        <v/>
      </c>
      <c r="G32" s="146"/>
      <c r="H32" s="24">
        <f t="shared" si="0"/>
        <v>0</v>
      </c>
      <c r="I32" s="25">
        <f t="shared" si="1"/>
        <v>0</v>
      </c>
      <c r="J32" s="25">
        <f t="shared" si="2"/>
        <v>0</v>
      </c>
      <c r="K32" s="25">
        <f t="shared" si="3"/>
        <v>0</v>
      </c>
    </row>
    <row r="33" spans="1:34" x14ac:dyDescent="0.2">
      <c r="A33" s="185" t="str">
        <f>IF(部材入力表!A31="","",部材入力表!A31)</f>
        <v/>
      </c>
      <c r="B33" s="185" t="str">
        <f>IF(部材入力表!B31="","",部材入力表!B31)</f>
        <v/>
      </c>
      <c r="C33" s="185" t="str">
        <f>IF(部材入力表!C31="","",部材入力表!C31)</f>
        <v/>
      </c>
      <c r="D33" s="186" t="str">
        <f>IF(部材入力表!D31="","",部材入力表!D31)</f>
        <v/>
      </c>
      <c r="E33" s="186" t="str">
        <f>IF(部材入力表!E31="","",部材入力表!E31)</f>
        <v/>
      </c>
      <c r="F33" s="187" t="str">
        <f>IF(部材入力表!F31="","",部材入力表!F31)</f>
        <v/>
      </c>
      <c r="G33" s="146"/>
      <c r="H33" s="24">
        <f t="shared" si="0"/>
        <v>0</v>
      </c>
      <c r="I33" s="25">
        <f t="shared" si="1"/>
        <v>0</v>
      </c>
      <c r="J33" s="25">
        <f t="shared" si="2"/>
        <v>0</v>
      </c>
      <c r="K33" s="25">
        <f t="shared" si="3"/>
        <v>0</v>
      </c>
    </row>
    <row r="34" spans="1:34" ht="13.8" thickBot="1" x14ac:dyDescent="0.25">
      <c r="A34" s="188" t="str">
        <f>IF(部材入力表!A32="","",部材入力表!A32)</f>
        <v/>
      </c>
      <c r="B34" s="188" t="str">
        <f>IF(部材入力表!B32="","",部材入力表!B32)</f>
        <v/>
      </c>
      <c r="C34" s="188" t="str">
        <f>IF(部材入力表!C32="","",部材入力表!C32)</f>
        <v/>
      </c>
      <c r="D34" s="189" t="str">
        <f>IF(部材入力表!D32="","",部材入力表!D32)</f>
        <v/>
      </c>
      <c r="E34" s="189" t="str">
        <f>IF(部材入力表!E32="","",部材入力表!E32)</f>
        <v/>
      </c>
      <c r="F34" s="190" t="str">
        <f>IF(部材入力表!F32="","",部材入力表!F32)</f>
        <v/>
      </c>
      <c r="G34" s="150"/>
      <c r="H34" s="26">
        <f t="shared" si="0"/>
        <v>0</v>
      </c>
      <c r="I34" s="27">
        <f t="shared" si="1"/>
        <v>0</v>
      </c>
      <c r="J34" s="27">
        <f t="shared" si="2"/>
        <v>0</v>
      </c>
      <c r="K34" s="27">
        <f t="shared" si="3"/>
        <v>0</v>
      </c>
    </row>
    <row r="35" spans="1:34" x14ac:dyDescent="0.2">
      <c r="E35" s="1"/>
    </row>
    <row r="36" spans="1:34" ht="19.2" customHeight="1" x14ac:dyDescent="0.2">
      <c r="A36" s="13" t="s">
        <v>46</v>
      </c>
      <c r="E36" s="1"/>
    </row>
    <row r="37" spans="1:34" ht="5.4" customHeight="1" x14ac:dyDescent="0.2">
      <c r="A37" s="13"/>
      <c r="E37" s="1"/>
    </row>
    <row r="38" spans="1:34" ht="16.2" x14ac:dyDescent="0.2">
      <c r="A38" s="181" t="s">
        <v>57</v>
      </c>
      <c r="B38" s="181"/>
      <c r="C38" s="181"/>
      <c r="D38" s="181"/>
      <c r="E38" s="181"/>
      <c r="F38" s="181"/>
      <c r="G38" s="12"/>
      <c r="H38" s="181" t="s">
        <v>36</v>
      </c>
      <c r="I38" s="181"/>
      <c r="J38" s="181"/>
      <c r="K38" s="181"/>
      <c r="L38" s="181"/>
      <c r="M38" s="181"/>
      <c r="O38" s="181" t="s">
        <v>22</v>
      </c>
      <c r="P38" s="181"/>
      <c r="Q38" s="181"/>
      <c r="R38" s="181"/>
      <c r="S38" s="181"/>
      <c r="T38" s="181"/>
      <c r="V38" s="181" t="s">
        <v>16</v>
      </c>
      <c r="W38" s="181"/>
      <c r="X38" s="181"/>
      <c r="Y38" s="181"/>
      <c r="Z38" s="181"/>
      <c r="AA38" s="181"/>
      <c r="AC38" s="181" t="s">
        <v>17</v>
      </c>
      <c r="AD38" s="181"/>
      <c r="AE38" s="181"/>
      <c r="AF38" s="181"/>
      <c r="AG38" s="181"/>
      <c r="AH38" s="181"/>
    </row>
    <row r="39" spans="1:34" x14ac:dyDescent="0.2">
      <c r="A39" s="171" t="s">
        <v>55</v>
      </c>
      <c r="B39" s="171" t="s">
        <v>56</v>
      </c>
      <c r="C39" s="172" t="s">
        <v>11</v>
      </c>
      <c r="D39" s="172"/>
      <c r="E39" s="172"/>
      <c r="F39" s="172"/>
      <c r="H39" s="171" t="s">
        <v>55</v>
      </c>
      <c r="I39" s="171" t="s">
        <v>56</v>
      </c>
      <c r="J39" s="172" t="s">
        <v>11</v>
      </c>
      <c r="K39" s="172"/>
      <c r="L39" s="172"/>
      <c r="M39" s="172"/>
      <c r="O39" s="171" t="s">
        <v>12</v>
      </c>
      <c r="P39" s="171" t="s">
        <v>56</v>
      </c>
      <c r="Q39" s="172" t="s">
        <v>11</v>
      </c>
      <c r="R39" s="172"/>
      <c r="S39" s="172"/>
      <c r="T39" s="172"/>
      <c r="V39" s="171" t="s">
        <v>12</v>
      </c>
      <c r="W39" s="171" t="s">
        <v>56</v>
      </c>
      <c r="X39" s="172" t="s">
        <v>11</v>
      </c>
      <c r="Y39" s="172"/>
      <c r="Z39" s="172"/>
      <c r="AA39" s="172"/>
      <c r="AC39" s="171" t="s">
        <v>12</v>
      </c>
      <c r="AD39" s="171" t="s">
        <v>56</v>
      </c>
      <c r="AE39" s="172" t="s">
        <v>11</v>
      </c>
      <c r="AF39" s="172"/>
      <c r="AG39" s="172"/>
      <c r="AH39" s="172"/>
    </row>
    <row r="40" spans="1:34" x14ac:dyDescent="0.2">
      <c r="A40" s="171"/>
      <c r="B40" s="171"/>
      <c r="C40" s="38">
        <v>3</v>
      </c>
      <c r="D40" s="39">
        <v>4</v>
      </c>
      <c r="E40" s="39">
        <v>5</v>
      </c>
      <c r="F40" s="40">
        <v>6</v>
      </c>
      <c r="H40" s="171"/>
      <c r="I40" s="171"/>
      <c r="J40" s="41">
        <v>3</v>
      </c>
      <c r="K40" s="42">
        <v>4</v>
      </c>
      <c r="L40" s="42">
        <v>5</v>
      </c>
      <c r="M40" s="43">
        <v>6</v>
      </c>
      <c r="O40" s="171"/>
      <c r="P40" s="171"/>
      <c r="Q40" s="41">
        <v>3</v>
      </c>
      <c r="R40" s="42">
        <v>4</v>
      </c>
      <c r="S40" s="42">
        <v>5</v>
      </c>
      <c r="T40" s="43">
        <v>6</v>
      </c>
      <c r="V40" s="171"/>
      <c r="W40" s="171"/>
      <c r="X40" s="41">
        <v>3</v>
      </c>
      <c r="Y40" s="42">
        <v>4</v>
      </c>
      <c r="Z40" s="42">
        <v>5</v>
      </c>
      <c r="AA40" s="43">
        <v>6</v>
      </c>
      <c r="AC40" s="171"/>
      <c r="AD40" s="171"/>
      <c r="AE40" s="41">
        <v>3</v>
      </c>
      <c r="AF40" s="42">
        <v>4</v>
      </c>
      <c r="AG40" s="42">
        <v>5</v>
      </c>
      <c r="AH40" s="43">
        <v>6</v>
      </c>
    </row>
    <row r="41" spans="1:34" x14ac:dyDescent="0.2">
      <c r="A41" s="180">
        <v>105</v>
      </c>
      <c r="B41" s="35">
        <v>120</v>
      </c>
      <c r="C41" s="151">
        <v>0</v>
      </c>
      <c r="D41" s="152">
        <v>0</v>
      </c>
      <c r="E41" s="152">
        <v>0</v>
      </c>
      <c r="F41" s="153">
        <v>0</v>
      </c>
      <c r="H41" s="180">
        <v>105</v>
      </c>
      <c r="I41" s="35">
        <v>120</v>
      </c>
      <c r="J41" s="44">
        <f>C41/$G$1</f>
        <v>0</v>
      </c>
      <c r="K41" s="45">
        <f t="shared" ref="K41:M59" si="4">D41/$G$1</f>
        <v>0</v>
      </c>
      <c r="L41" s="45">
        <f t="shared" si="4"/>
        <v>0</v>
      </c>
      <c r="M41" s="46">
        <f t="shared" si="4"/>
        <v>0</v>
      </c>
      <c r="O41" s="180">
        <v>105</v>
      </c>
      <c r="P41" s="35">
        <v>120</v>
      </c>
      <c r="Q41" s="44">
        <f>J41*$I$4</f>
        <v>0</v>
      </c>
      <c r="R41" s="45">
        <f t="shared" ref="R41:T59" si="5">K41*$I$4</f>
        <v>0</v>
      </c>
      <c r="S41" s="45">
        <f t="shared" si="5"/>
        <v>0</v>
      </c>
      <c r="T41" s="46">
        <f t="shared" si="5"/>
        <v>0</v>
      </c>
      <c r="V41" s="180">
        <v>105</v>
      </c>
      <c r="W41" s="35">
        <v>120</v>
      </c>
      <c r="X41" s="44">
        <f>J41*$J$4</f>
        <v>0</v>
      </c>
      <c r="Y41" s="45">
        <f t="shared" ref="Y41:AA59" si="6">K41*$J$4</f>
        <v>0</v>
      </c>
      <c r="Z41" s="45">
        <f t="shared" si="6"/>
        <v>0</v>
      </c>
      <c r="AA41" s="46">
        <f t="shared" si="6"/>
        <v>0</v>
      </c>
      <c r="AC41" s="180">
        <v>105</v>
      </c>
      <c r="AD41" s="35">
        <v>120</v>
      </c>
      <c r="AE41" s="44">
        <f>J41*$K$4</f>
        <v>0</v>
      </c>
      <c r="AF41" s="45">
        <f t="shared" ref="AF41:AH59" si="7">K41*$K$4</f>
        <v>0</v>
      </c>
      <c r="AG41" s="45">
        <f t="shared" si="7"/>
        <v>0</v>
      </c>
      <c r="AH41" s="46">
        <f t="shared" si="7"/>
        <v>0</v>
      </c>
    </row>
    <row r="42" spans="1:34" x14ac:dyDescent="0.2">
      <c r="A42" s="180"/>
      <c r="B42" s="36">
        <f>B41+30</f>
        <v>150</v>
      </c>
      <c r="C42" s="154">
        <v>2</v>
      </c>
      <c r="D42" s="155">
        <v>6</v>
      </c>
      <c r="E42" s="155">
        <v>0</v>
      </c>
      <c r="F42" s="156">
        <v>0</v>
      </c>
      <c r="H42" s="180"/>
      <c r="I42" s="36">
        <f>I41+30</f>
        <v>150</v>
      </c>
      <c r="J42" s="47">
        <f t="shared" ref="J42:J59" si="8">C42/$G$1</f>
        <v>0.04</v>
      </c>
      <c r="K42" s="48">
        <f t="shared" si="4"/>
        <v>0.12</v>
      </c>
      <c r="L42" s="48">
        <f t="shared" si="4"/>
        <v>0</v>
      </c>
      <c r="M42" s="49">
        <f t="shared" si="4"/>
        <v>0</v>
      </c>
      <c r="O42" s="180"/>
      <c r="P42" s="36">
        <f>P41+30</f>
        <v>150</v>
      </c>
      <c r="Q42" s="47">
        <f t="shared" ref="Q42:Q59" si="9">J42*$I$4</f>
        <v>6</v>
      </c>
      <c r="R42" s="48">
        <f t="shared" si="5"/>
        <v>18</v>
      </c>
      <c r="S42" s="48">
        <f t="shared" si="5"/>
        <v>0</v>
      </c>
      <c r="T42" s="49">
        <f t="shared" si="5"/>
        <v>0</v>
      </c>
      <c r="V42" s="180"/>
      <c r="W42" s="36">
        <f>W41+30</f>
        <v>150</v>
      </c>
      <c r="X42" s="47">
        <f t="shared" ref="X42:X59" si="10">J42*$J$4</f>
        <v>3.6</v>
      </c>
      <c r="Y42" s="48">
        <f t="shared" si="6"/>
        <v>10.799999999999999</v>
      </c>
      <c r="Z42" s="48">
        <f t="shared" si="6"/>
        <v>0</v>
      </c>
      <c r="AA42" s="49">
        <f t="shared" si="6"/>
        <v>0</v>
      </c>
      <c r="AC42" s="180"/>
      <c r="AD42" s="36">
        <f>AD41+30</f>
        <v>150</v>
      </c>
      <c r="AE42" s="47">
        <f t="shared" ref="AE42:AE59" si="11">J42*$K$4</f>
        <v>8</v>
      </c>
      <c r="AF42" s="48">
        <f t="shared" si="7"/>
        <v>24</v>
      </c>
      <c r="AG42" s="48">
        <f t="shared" si="7"/>
        <v>0</v>
      </c>
      <c r="AH42" s="49">
        <f t="shared" si="7"/>
        <v>0</v>
      </c>
    </row>
    <row r="43" spans="1:34" x14ac:dyDescent="0.2">
      <c r="A43" s="180"/>
      <c r="B43" s="36">
        <f t="shared" ref="B43:B50" si="12">B42+30</f>
        <v>180</v>
      </c>
      <c r="C43" s="154">
        <v>2</v>
      </c>
      <c r="D43" s="155">
        <v>10</v>
      </c>
      <c r="E43" s="155">
        <v>0</v>
      </c>
      <c r="F43" s="156">
        <v>0</v>
      </c>
      <c r="H43" s="180"/>
      <c r="I43" s="36">
        <f t="shared" ref="I43:I50" si="13">I42+30</f>
        <v>180</v>
      </c>
      <c r="J43" s="47">
        <f t="shared" si="8"/>
        <v>0.04</v>
      </c>
      <c r="K43" s="48">
        <f t="shared" si="4"/>
        <v>0.2</v>
      </c>
      <c r="L43" s="48">
        <f t="shared" si="4"/>
        <v>0</v>
      </c>
      <c r="M43" s="49">
        <f t="shared" si="4"/>
        <v>0</v>
      </c>
      <c r="O43" s="180"/>
      <c r="P43" s="36">
        <f t="shared" ref="P43:P50" si="14">P42+30</f>
        <v>180</v>
      </c>
      <c r="Q43" s="47">
        <f t="shared" si="9"/>
        <v>6</v>
      </c>
      <c r="R43" s="48">
        <f t="shared" si="5"/>
        <v>30</v>
      </c>
      <c r="S43" s="48">
        <f t="shared" si="5"/>
        <v>0</v>
      </c>
      <c r="T43" s="49">
        <f t="shared" si="5"/>
        <v>0</v>
      </c>
      <c r="V43" s="180"/>
      <c r="W43" s="36">
        <f t="shared" ref="W43:W50" si="15">W42+30</f>
        <v>180</v>
      </c>
      <c r="X43" s="47">
        <f t="shared" si="10"/>
        <v>3.6</v>
      </c>
      <c r="Y43" s="48">
        <f t="shared" si="6"/>
        <v>18</v>
      </c>
      <c r="Z43" s="48">
        <f t="shared" si="6"/>
        <v>0</v>
      </c>
      <c r="AA43" s="49">
        <f t="shared" si="6"/>
        <v>0</v>
      </c>
      <c r="AC43" s="180"/>
      <c r="AD43" s="36">
        <f t="shared" ref="AD43:AD50" si="16">AD42+30</f>
        <v>180</v>
      </c>
      <c r="AE43" s="47">
        <f t="shared" si="11"/>
        <v>8</v>
      </c>
      <c r="AF43" s="48">
        <f t="shared" si="7"/>
        <v>40</v>
      </c>
      <c r="AG43" s="48">
        <f t="shared" si="7"/>
        <v>0</v>
      </c>
      <c r="AH43" s="49">
        <f t="shared" si="7"/>
        <v>0</v>
      </c>
    </row>
    <row r="44" spans="1:34" x14ac:dyDescent="0.2">
      <c r="A44" s="180"/>
      <c r="B44" s="36">
        <f t="shared" si="12"/>
        <v>210</v>
      </c>
      <c r="C44" s="154">
        <v>1</v>
      </c>
      <c r="D44" s="155">
        <v>10</v>
      </c>
      <c r="E44" s="155">
        <v>0</v>
      </c>
      <c r="F44" s="156">
        <v>0</v>
      </c>
      <c r="H44" s="180"/>
      <c r="I44" s="36">
        <f t="shared" si="13"/>
        <v>210</v>
      </c>
      <c r="J44" s="47">
        <f t="shared" si="8"/>
        <v>0.02</v>
      </c>
      <c r="K44" s="48">
        <f t="shared" si="4"/>
        <v>0.2</v>
      </c>
      <c r="L44" s="48">
        <f t="shared" si="4"/>
        <v>0</v>
      </c>
      <c r="M44" s="49">
        <f t="shared" si="4"/>
        <v>0</v>
      </c>
      <c r="O44" s="180"/>
      <c r="P44" s="36">
        <f t="shared" si="14"/>
        <v>210</v>
      </c>
      <c r="Q44" s="47">
        <f t="shared" si="9"/>
        <v>3</v>
      </c>
      <c r="R44" s="48">
        <f t="shared" si="5"/>
        <v>30</v>
      </c>
      <c r="S44" s="48">
        <f t="shared" si="5"/>
        <v>0</v>
      </c>
      <c r="T44" s="49">
        <f t="shared" si="5"/>
        <v>0</v>
      </c>
      <c r="V44" s="180"/>
      <c r="W44" s="36">
        <f t="shared" si="15"/>
        <v>210</v>
      </c>
      <c r="X44" s="47">
        <f t="shared" si="10"/>
        <v>1.8</v>
      </c>
      <c r="Y44" s="48">
        <f t="shared" si="6"/>
        <v>18</v>
      </c>
      <c r="Z44" s="48">
        <f t="shared" si="6"/>
        <v>0</v>
      </c>
      <c r="AA44" s="49">
        <f t="shared" si="6"/>
        <v>0</v>
      </c>
      <c r="AC44" s="180"/>
      <c r="AD44" s="36">
        <f t="shared" si="16"/>
        <v>210</v>
      </c>
      <c r="AE44" s="47">
        <f t="shared" si="11"/>
        <v>4</v>
      </c>
      <c r="AF44" s="48">
        <f t="shared" si="7"/>
        <v>40</v>
      </c>
      <c r="AG44" s="48">
        <f t="shared" si="7"/>
        <v>0</v>
      </c>
      <c r="AH44" s="49">
        <f t="shared" si="7"/>
        <v>0</v>
      </c>
    </row>
    <row r="45" spans="1:34" x14ac:dyDescent="0.2">
      <c r="A45" s="180"/>
      <c r="B45" s="36">
        <f t="shared" si="12"/>
        <v>240</v>
      </c>
      <c r="C45" s="154">
        <v>1</v>
      </c>
      <c r="D45" s="155">
        <v>5</v>
      </c>
      <c r="E45" s="155">
        <v>0</v>
      </c>
      <c r="F45" s="156">
        <v>0</v>
      </c>
      <c r="H45" s="180"/>
      <c r="I45" s="36">
        <f t="shared" si="13"/>
        <v>240</v>
      </c>
      <c r="J45" s="47">
        <f t="shared" si="8"/>
        <v>0.02</v>
      </c>
      <c r="K45" s="48">
        <f t="shared" si="4"/>
        <v>0.1</v>
      </c>
      <c r="L45" s="48">
        <f t="shared" si="4"/>
        <v>0</v>
      </c>
      <c r="M45" s="49">
        <f t="shared" si="4"/>
        <v>0</v>
      </c>
      <c r="O45" s="180"/>
      <c r="P45" s="36">
        <f t="shared" si="14"/>
        <v>240</v>
      </c>
      <c r="Q45" s="47">
        <f t="shared" si="9"/>
        <v>3</v>
      </c>
      <c r="R45" s="48">
        <f t="shared" si="5"/>
        <v>15</v>
      </c>
      <c r="S45" s="48">
        <f t="shared" si="5"/>
        <v>0</v>
      </c>
      <c r="T45" s="49">
        <f t="shared" si="5"/>
        <v>0</v>
      </c>
      <c r="V45" s="180"/>
      <c r="W45" s="36">
        <f t="shared" si="15"/>
        <v>240</v>
      </c>
      <c r="X45" s="47">
        <f t="shared" si="10"/>
        <v>1.8</v>
      </c>
      <c r="Y45" s="48">
        <f t="shared" si="6"/>
        <v>9</v>
      </c>
      <c r="Z45" s="48">
        <f t="shared" si="6"/>
        <v>0</v>
      </c>
      <c r="AA45" s="49">
        <f t="shared" si="6"/>
        <v>0</v>
      </c>
      <c r="AC45" s="180"/>
      <c r="AD45" s="36">
        <f t="shared" si="16"/>
        <v>240</v>
      </c>
      <c r="AE45" s="47">
        <f t="shared" si="11"/>
        <v>4</v>
      </c>
      <c r="AF45" s="48">
        <f t="shared" si="7"/>
        <v>20</v>
      </c>
      <c r="AG45" s="48">
        <f t="shared" si="7"/>
        <v>0</v>
      </c>
      <c r="AH45" s="49">
        <f t="shared" si="7"/>
        <v>0</v>
      </c>
    </row>
    <row r="46" spans="1:34" x14ac:dyDescent="0.2">
      <c r="A46" s="180"/>
      <c r="B46" s="36">
        <f t="shared" si="12"/>
        <v>270</v>
      </c>
      <c r="C46" s="154">
        <v>0</v>
      </c>
      <c r="D46" s="155">
        <v>3</v>
      </c>
      <c r="E46" s="155">
        <v>0</v>
      </c>
      <c r="F46" s="156">
        <v>0</v>
      </c>
      <c r="H46" s="180"/>
      <c r="I46" s="36">
        <f t="shared" si="13"/>
        <v>270</v>
      </c>
      <c r="J46" s="47">
        <f t="shared" si="8"/>
        <v>0</v>
      </c>
      <c r="K46" s="48">
        <f t="shared" si="4"/>
        <v>0.06</v>
      </c>
      <c r="L46" s="48">
        <f t="shared" si="4"/>
        <v>0</v>
      </c>
      <c r="M46" s="49">
        <f t="shared" si="4"/>
        <v>0</v>
      </c>
      <c r="O46" s="180"/>
      <c r="P46" s="36">
        <f t="shared" si="14"/>
        <v>270</v>
      </c>
      <c r="Q46" s="47">
        <f t="shared" si="9"/>
        <v>0</v>
      </c>
      <c r="R46" s="48">
        <f t="shared" si="5"/>
        <v>9</v>
      </c>
      <c r="S46" s="48">
        <f t="shared" si="5"/>
        <v>0</v>
      </c>
      <c r="T46" s="49">
        <f t="shared" si="5"/>
        <v>0</v>
      </c>
      <c r="V46" s="180"/>
      <c r="W46" s="36">
        <f t="shared" si="15"/>
        <v>270</v>
      </c>
      <c r="X46" s="47">
        <f t="shared" si="10"/>
        <v>0</v>
      </c>
      <c r="Y46" s="48">
        <f t="shared" si="6"/>
        <v>5.3999999999999995</v>
      </c>
      <c r="Z46" s="48">
        <f t="shared" si="6"/>
        <v>0</v>
      </c>
      <c r="AA46" s="49">
        <f t="shared" si="6"/>
        <v>0</v>
      </c>
      <c r="AC46" s="180"/>
      <c r="AD46" s="36">
        <f t="shared" si="16"/>
        <v>270</v>
      </c>
      <c r="AE46" s="47">
        <f t="shared" si="11"/>
        <v>0</v>
      </c>
      <c r="AF46" s="48">
        <f t="shared" si="7"/>
        <v>12</v>
      </c>
      <c r="AG46" s="48">
        <f t="shared" si="7"/>
        <v>0</v>
      </c>
      <c r="AH46" s="49">
        <f t="shared" si="7"/>
        <v>0</v>
      </c>
    </row>
    <row r="47" spans="1:34" x14ac:dyDescent="0.2">
      <c r="A47" s="180"/>
      <c r="B47" s="36">
        <f t="shared" si="12"/>
        <v>300</v>
      </c>
      <c r="C47" s="154">
        <v>0</v>
      </c>
      <c r="D47" s="155">
        <v>1</v>
      </c>
      <c r="E47" s="155">
        <v>0</v>
      </c>
      <c r="F47" s="156">
        <v>0</v>
      </c>
      <c r="H47" s="180"/>
      <c r="I47" s="36">
        <f t="shared" si="13"/>
        <v>300</v>
      </c>
      <c r="J47" s="47">
        <f t="shared" si="8"/>
        <v>0</v>
      </c>
      <c r="K47" s="48">
        <f t="shared" si="4"/>
        <v>0.02</v>
      </c>
      <c r="L47" s="48">
        <f t="shared" si="4"/>
        <v>0</v>
      </c>
      <c r="M47" s="49">
        <f t="shared" si="4"/>
        <v>0</v>
      </c>
      <c r="O47" s="180"/>
      <c r="P47" s="36">
        <f t="shared" si="14"/>
        <v>300</v>
      </c>
      <c r="Q47" s="47">
        <f t="shared" si="9"/>
        <v>0</v>
      </c>
      <c r="R47" s="48">
        <f t="shared" si="5"/>
        <v>3</v>
      </c>
      <c r="S47" s="48">
        <f t="shared" si="5"/>
        <v>0</v>
      </c>
      <c r="T47" s="49">
        <f t="shared" si="5"/>
        <v>0</v>
      </c>
      <c r="V47" s="180"/>
      <c r="W47" s="36">
        <f t="shared" si="15"/>
        <v>300</v>
      </c>
      <c r="X47" s="47">
        <f t="shared" si="10"/>
        <v>0</v>
      </c>
      <c r="Y47" s="48">
        <f t="shared" si="6"/>
        <v>1.8</v>
      </c>
      <c r="Z47" s="48">
        <f t="shared" si="6"/>
        <v>0</v>
      </c>
      <c r="AA47" s="49">
        <f t="shared" si="6"/>
        <v>0</v>
      </c>
      <c r="AC47" s="180"/>
      <c r="AD47" s="36">
        <f t="shared" si="16"/>
        <v>300</v>
      </c>
      <c r="AE47" s="47">
        <f t="shared" si="11"/>
        <v>0</v>
      </c>
      <c r="AF47" s="48">
        <f t="shared" si="7"/>
        <v>4</v>
      </c>
      <c r="AG47" s="48">
        <f t="shared" si="7"/>
        <v>0</v>
      </c>
      <c r="AH47" s="49">
        <f t="shared" si="7"/>
        <v>0</v>
      </c>
    </row>
    <row r="48" spans="1:34" x14ac:dyDescent="0.2">
      <c r="A48" s="180"/>
      <c r="B48" s="36">
        <f t="shared" si="12"/>
        <v>330</v>
      </c>
      <c r="C48" s="154">
        <v>0</v>
      </c>
      <c r="D48" s="155">
        <v>1</v>
      </c>
      <c r="E48" s="155">
        <v>0</v>
      </c>
      <c r="F48" s="156">
        <v>0</v>
      </c>
      <c r="H48" s="180"/>
      <c r="I48" s="36">
        <f t="shared" si="13"/>
        <v>330</v>
      </c>
      <c r="J48" s="47">
        <f t="shared" si="8"/>
        <v>0</v>
      </c>
      <c r="K48" s="48">
        <f t="shared" si="4"/>
        <v>0.02</v>
      </c>
      <c r="L48" s="48">
        <f t="shared" si="4"/>
        <v>0</v>
      </c>
      <c r="M48" s="49">
        <f t="shared" si="4"/>
        <v>0</v>
      </c>
      <c r="O48" s="180"/>
      <c r="P48" s="36">
        <f t="shared" si="14"/>
        <v>330</v>
      </c>
      <c r="Q48" s="47">
        <f t="shared" si="9"/>
        <v>0</v>
      </c>
      <c r="R48" s="48">
        <f t="shared" si="5"/>
        <v>3</v>
      </c>
      <c r="S48" s="48">
        <f t="shared" si="5"/>
        <v>0</v>
      </c>
      <c r="T48" s="49">
        <f t="shared" si="5"/>
        <v>0</v>
      </c>
      <c r="V48" s="180"/>
      <c r="W48" s="36">
        <f t="shared" si="15"/>
        <v>330</v>
      </c>
      <c r="X48" s="47">
        <f t="shared" si="10"/>
        <v>0</v>
      </c>
      <c r="Y48" s="48">
        <f t="shared" si="6"/>
        <v>1.8</v>
      </c>
      <c r="Z48" s="48">
        <f t="shared" si="6"/>
        <v>0</v>
      </c>
      <c r="AA48" s="49">
        <f t="shared" si="6"/>
        <v>0</v>
      </c>
      <c r="AC48" s="180"/>
      <c r="AD48" s="36">
        <f t="shared" si="16"/>
        <v>330</v>
      </c>
      <c r="AE48" s="47">
        <f t="shared" si="11"/>
        <v>0</v>
      </c>
      <c r="AF48" s="48">
        <f t="shared" si="7"/>
        <v>4</v>
      </c>
      <c r="AG48" s="48">
        <f t="shared" si="7"/>
        <v>0</v>
      </c>
      <c r="AH48" s="49">
        <f t="shared" si="7"/>
        <v>0</v>
      </c>
    </row>
    <row r="49" spans="1:34" x14ac:dyDescent="0.2">
      <c r="A49" s="180"/>
      <c r="B49" s="36">
        <f t="shared" si="12"/>
        <v>360</v>
      </c>
      <c r="C49" s="154">
        <v>0</v>
      </c>
      <c r="D49" s="155">
        <v>0</v>
      </c>
      <c r="E49" s="155">
        <v>0</v>
      </c>
      <c r="F49" s="156">
        <v>1</v>
      </c>
      <c r="H49" s="180"/>
      <c r="I49" s="36">
        <f t="shared" si="13"/>
        <v>360</v>
      </c>
      <c r="J49" s="47">
        <f t="shared" si="8"/>
        <v>0</v>
      </c>
      <c r="K49" s="48">
        <f t="shared" si="4"/>
        <v>0</v>
      </c>
      <c r="L49" s="48">
        <f t="shared" si="4"/>
        <v>0</v>
      </c>
      <c r="M49" s="49">
        <f t="shared" si="4"/>
        <v>0.02</v>
      </c>
      <c r="O49" s="180"/>
      <c r="P49" s="36">
        <f t="shared" si="14"/>
        <v>360</v>
      </c>
      <c r="Q49" s="47">
        <f t="shared" si="9"/>
        <v>0</v>
      </c>
      <c r="R49" s="48">
        <f t="shared" si="5"/>
        <v>0</v>
      </c>
      <c r="S49" s="48">
        <f t="shared" si="5"/>
        <v>0</v>
      </c>
      <c r="T49" s="49">
        <f t="shared" si="5"/>
        <v>3</v>
      </c>
      <c r="V49" s="180"/>
      <c r="W49" s="36">
        <f t="shared" si="15"/>
        <v>360</v>
      </c>
      <c r="X49" s="47">
        <f t="shared" si="10"/>
        <v>0</v>
      </c>
      <c r="Y49" s="48">
        <f t="shared" si="6"/>
        <v>0</v>
      </c>
      <c r="Z49" s="48">
        <f t="shared" si="6"/>
        <v>0</v>
      </c>
      <c r="AA49" s="49">
        <f t="shared" si="6"/>
        <v>1.8</v>
      </c>
      <c r="AC49" s="180"/>
      <c r="AD49" s="36">
        <f t="shared" si="16"/>
        <v>360</v>
      </c>
      <c r="AE49" s="47">
        <f t="shared" si="11"/>
        <v>0</v>
      </c>
      <c r="AF49" s="48">
        <f t="shared" si="7"/>
        <v>0</v>
      </c>
      <c r="AG49" s="48">
        <f t="shared" si="7"/>
        <v>0</v>
      </c>
      <c r="AH49" s="49">
        <f t="shared" si="7"/>
        <v>4</v>
      </c>
    </row>
    <row r="50" spans="1:34" x14ac:dyDescent="0.2">
      <c r="A50" s="180"/>
      <c r="B50" s="37">
        <f t="shared" si="12"/>
        <v>390</v>
      </c>
      <c r="C50" s="157">
        <v>0</v>
      </c>
      <c r="D50" s="158">
        <v>0</v>
      </c>
      <c r="E50" s="158">
        <v>0</v>
      </c>
      <c r="F50" s="159">
        <v>1</v>
      </c>
      <c r="H50" s="180"/>
      <c r="I50" s="37">
        <f t="shared" si="13"/>
        <v>390</v>
      </c>
      <c r="J50" s="50">
        <f t="shared" si="8"/>
        <v>0</v>
      </c>
      <c r="K50" s="51">
        <f t="shared" si="4"/>
        <v>0</v>
      </c>
      <c r="L50" s="51">
        <f t="shared" si="4"/>
        <v>0</v>
      </c>
      <c r="M50" s="52">
        <f t="shared" si="4"/>
        <v>0.02</v>
      </c>
      <c r="O50" s="180"/>
      <c r="P50" s="37">
        <f t="shared" si="14"/>
        <v>390</v>
      </c>
      <c r="Q50" s="50">
        <f t="shared" si="9"/>
        <v>0</v>
      </c>
      <c r="R50" s="51">
        <f t="shared" si="5"/>
        <v>0</v>
      </c>
      <c r="S50" s="51">
        <f t="shared" si="5"/>
        <v>0</v>
      </c>
      <c r="T50" s="52">
        <f t="shared" si="5"/>
        <v>3</v>
      </c>
      <c r="V50" s="180"/>
      <c r="W50" s="37">
        <f t="shared" si="15"/>
        <v>390</v>
      </c>
      <c r="X50" s="50">
        <f t="shared" si="10"/>
        <v>0</v>
      </c>
      <c r="Y50" s="51">
        <f t="shared" si="6"/>
        <v>0</v>
      </c>
      <c r="Z50" s="51">
        <f t="shared" si="6"/>
        <v>0</v>
      </c>
      <c r="AA50" s="52">
        <f t="shared" si="6"/>
        <v>1.8</v>
      </c>
      <c r="AC50" s="180"/>
      <c r="AD50" s="37">
        <f t="shared" si="16"/>
        <v>390</v>
      </c>
      <c r="AE50" s="50">
        <f t="shared" si="11"/>
        <v>0</v>
      </c>
      <c r="AF50" s="51">
        <f t="shared" si="7"/>
        <v>0</v>
      </c>
      <c r="AG50" s="51">
        <f t="shared" si="7"/>
        <v>0</v>
      </c>
      <c r="AH50" s="52">
        <f t="shared" si="7"/>
        <v>4</v>
      </c>
    </row>
    <row r="51" spans="1:34" x14ac:dyDescent="0.2">
      <c r="A51" s="180">
        <v>120</v>
      </c>
      <c r="B51" s="35">
        <v>150</v>
      </c>
      <c r="C51" s="151">
        <v>0</v>
      </c>
      <c r="D51" s="152">
        <v>0</v>
      </c>
      <c r="E51" s="152">
        <v>0</v>
      </c>
      <c r="F51" s="153">
        <v>0</v>
      </c>
      <c r="H51" s="180">
        <v>120</v>
      </c>
      <c r="I51" s="35">
        <v>150</v>
      </c>
      <c r="J51" s="44">
        <f>C51/$G$1</f>
        <v>0</v>
      </c>
      <c r="K51" s="45">
        <f t="shared" si="4"/>
        <v>0</v>
      </c>
      <c r="L51" s="45">
        <f t="shared" si="4"/>
        <v>0</v>
      </c>
      <c r="M51" s="46">
        <f t="shared" si="4"/>
        <v>0</v>
      </c>
      <c r="O51" s="180">
        <v>120</v>
      </c>
      <c r="P51" s="35">
        <v>150</v>
      </c>
      <c r="Q51" s="44">
        <f t="shared" si="9"/>
        <v>0</v>
      </c>
      <c r="R51" s="45">
        <f t="shared" si="5"/>
        <v>0</v>
      </c>
      <c r="S51" s="45">
        <f t="shared" si="5"/>
        <v>0</v>
      </c>
      <c r="T51" s="46">
        <f t="shared" si="5"/>
        <v>0</v>
      </c>
      <c r="V51" s="180">
        <v>120</v>
      </c>
      <c r="W51" s="35">
        <v>150</v>
      </c>
      <c r="X51" s="44">
        <f t="shared" si="10"/>
        <v>0</v>
      </c>
      <c r="Y51" s="45">
        <f t="shared" si="6"/>
        <v>0</v>
      </c>
      <c r="Z51" s="45">
        <f t="shared" si="6"/>
        <v>0</v>
      </c>
      <c r="AA51" s="46">
        <f t="shared" si="6"/>
        <v>0</v>
      </c>
      <c r="AC51" s="180">
        <v>120</v>
      </c>
      <c r="AD51" s="35">
        <v>150</v>
      </c>
      <c r="AE51" s="44">
        <f t="shared" si="11"/>
        <v>0</v>
      </c>
      <c r="AF51" s="45">
        <f t="shared" si="7"/>
        <v>0</v>
      </c>
      <c r="AG51" s="45">
        <f t="shared" si="7"/>
        <v>0</v>
      </c>
      <c r="AH51" s="46">
        <f t="shared" si="7"/>
        <v>0</v>
      </c>
    </row>
    <row r="52" spans="1:34" x14ac:dyDescent="0.2">
      <c r="A52" s="180"/>
      <c r="B52" s="36">
        <f t="shared" ref="B52:B59" si="17">B51+30</f>
        <v>180</v>
      </c>
      <c r="C52" s="154">
        <v>0</v>
      </c>
      <c r="D52" s="155">
        <v>0</v>
      </c>
      <c r="E52" s="155">
        <v>0</v>
      </c>
      <c r="F52" s="156">
        <v>0</v>
      </c>
      <c r="H52" s="180"/>
      <c r="I52" s="36">
        <f t="shared" ref="I52:I59" si="18">I51+30</f>
        <v>180</v>
      </c>
      <c r="J52" s="47">
        <f t="shared" si="8"/>
        <v>0</v>
      </c>
      <c r="K52" s="48">
        <f t="shared" si="4"/>
        <v>0</v>
      </c>
      <c r="L52" s="48">
        <f t="shared" si="4"/>
        <v>0</v>
      </c>
      <c r="M52" s="49">
        <f t="shared" si="4"/>
        <v>0</v>
      </c>
      <c r="O52" s="180"/>
      <c r="P52" s="36">
        <f t="shared" ref="P52:P59" si="19">P51+30</f>
        <v>180</v>
      </c>
      <c r="Q52" s="47">
        <f t="shared" si="9"/>
        <v>0</v>
      </c>
      <c r="R52" s="48">
        <f t="shared" si="5"/>
        <v>0</v>
      </c>
      <c r="S52" s="48">
        <f t="shared" si="5"/>
        <v>0</v>
      </c>
      <c r="T52" s="49">
        <f t="shared" si="5"/>
        <v>0</v>
      </c>
      <c r="V52" s="180"/>
      <c r="W52" s="36">
        <f t="shared" ref="W52:W59" si="20">W51+30</f>
        <v>180</v>
      </c>
      <c r="X52" s="47">
        <f t="shared" si="10"/>
        <v>0</v>
      </c>
      <c r="Y52" s="48">
        <f t="shared" si="6"/>
        <v>0</v>
      </c>
      <c r="Z52" s="48">
        <f t="shared" si="6"/>
        <v>0</v>
      </c>
      <c r="AA52" s="49">
        <f t="shared" si="6"/>
        <v>0</v>
      </c>
      <c r="AC52" s="180"/>
      <c r="AD52" s="36">
        <f t="shared" ref="AD52:AD59" si="21">AD51+30</f>
        <v>180</v>
      </c>
      <c r="AE52" s="47">
        <f t="shared" si="11"/>
        <v>0</v>
      </c>
      <c r="AF52" s="48">
        <f t="shared" si="7"/>
        <v>0</v>
      </c>
      <c r="AG52" s="48">
        <f t="shared" si="7"/>
        <v>0</v>
      </c>
      <c r="AH52" s="49">
        <f t="shared" si="7"/>
        <v>0</v>
      </c>
    </row>
    <row r="53" spans="1:34" x14ac:dyDescent="0.2">
      <c r="A53" s="180"/>
      <c r="B53" s="36">
        <f t="shared" si="17"/>
        <v>210</v>
      </c>
      <c r="C53" s="154">
        <v>0</v>
      </c>
      <c r="D53" s="155">
        <v>0</v>
      </c>
      <c r="E53" s="155">
        <v>0</v>
      </c>
      <c r="F53" s="156">
        <v>0</v>
      </c>
      <c r="H53" s="180"/>
      <c r="I53" s="36">
        <f t="shared" si="18"/>
        <v>210</v>
      </c>
      <c r="J53" s="47">
        <f t="shared" si="8"/>
        <v>0</v>
      </c>
      <c r="K53" s="48">
        <f t="shared" si="4"/>
        <v>0</v>
      </c>
      <c r="L53" s="48">
        <f t="shared" si="4"/>
        <v>0</v>
      </c>
      <c r="M53" s="49">
        <f t="shared" si="4"/>
        <v>0</v>
      </c>
      <c r="O53" s="180"/>
      <c r="P53" s="36">
        <f t="shared" si="19"/>
        <v>210</v>
      </c>
      <c r="Q53" s="47">
        <f t="shared" si="9"/>
        <v>0</v>
      </c>
      <c r="R53" s="48">
        <f t="shared" si="5"/>
        <v>0</v>
      </c>
      <c r="S53" s="48">
        <f t="shared" si="5"/>
        <v>0</v>
      </c>
      <c r="T53" s="49">
        <f t="shared" si="5"/>
        <v>0</v>
      </c>
      <c r="V53" s="180"/>
      <c r="W53" s="36">
        <f t="shared" si="20"/>
        <v>210</v>
      </c>
      <c r="X53" s="47">
        <f t="shared" si="10"/>
        <v>0</v>
      </c>
      <c r="Y53" s="48">
        <f t="shared" si="6"/>
        <v>0</v>
      </c>
      <c r="Z53" s="48">
        <f t="shared" si="6"/>
        <v>0</v>
      </c>
      <c r="AA53" s="49">
        <f t="shared" si="6"/>
        <v>0</v>
      </c>
      <c r="AC53" s="180"/>
      <c r="AD53" s="36">
        <f t="shared" si="21"/>
        <v>210</v>
      </c>
      <c r="AE53" s="47">
        <f t="shared" si="11"/>
        <v>0</v>
      </c>
      <c r="AF53" s="48">
        <f t="shared" si="7"/>
        <v>0</v>
      </c>
      <c r="AG53" s="48">
        <f t="shared" si="7"/>
        <v>0</v>
      </c>
      <c r="AH53" s="49">
        <f t="shared" si="7"/>
        <v>0</v>
      </c>
    </row>
    <row r="54" spans="1:34" x14ac:dyDescent="0.2">
      <c r="A54" s="180"/>
      <c r="B54" s="36">
        <f t="shared" si="17"/>
        <v>240</v>
      </c>
      <c r="C54" s="154">
        <v>0</v>
      </c>
      <c r="D54" s="155">
        <v>0</v>
      </c>
      <c r="E54" s="155">
        <v>0</v>
      </c>
      <c r="F54" s="156">
        <v>0</v>
      </c>
      <c r="H54" s="180"/>
      <c r="I54" s="36">
        <f t="shared" si="18"/>
        <v>240</v>
      </c>
      <c r="J54" s="47">
        <f t="shared" si="8"/>
        <v>0</v>
      </c>
      <c r="K54" s="48">
        <f t="shared" si="4"/>
        <v>0</v>
      </c>
      <c r="L54" s="48">
        <f t="shared" si="4"/>
        <v>0</v>
      </c>
      <c r="M54" s="49">
        <f t="shared" si="4"/>
        <v>0</v>
      </c>
      <c r="O54" s="180"/>
      <c r="P54" s="36">
        <f t="shared" si="19"/>
        <v>240</v>
      </c>
      <c r="Q54" s="47">
        <f t="shared" si="9"/>
        <v>0</v>
      </c>
      <c r="R54" s="48">
        <f t="shared" si="5"/>
        <v>0</v>
      </c>
      <c r="S54" s="48">
        <f t="shared" si="5"/>
        <v>0</v>
      </c>
      <c r="T54" s="49">
        <f t="shared" si="5"/>
        <v>0</v>
      </c>
      <c r="V54" s="180"/>
      <c r="W54" s="36">
        <f t="shared" si="20"/>
        <v>240</v>
      </c>
      <c r="X54" s="47">
        <f t="shared" si="10"/>
        <v>0</v>
      </c>
      <c r="Y54" s="48">
        <f t="shared" si="6"/>
        <v>0</v>
      </c>
      <c r="Z54" s="48">
        <f t="shared" si="6"/>
        <v>0</v>
      </c>
      <c r="AA54" s="49">
        <f t="shared" si="6"/>
        <v>0</v>
      </c>
      <c r="AC54" s="180"/>
      <c r="AD54" s="36">
        <f t="shared" si="21"/>
        <v>240</v>
      </c>
      <c r="AE54" s="47">
        <f t="shared" si="11"/>
        <v>0</v>
      </c>
      <c r="AF54" s="48">
        <f t="shared" si="7"/>
        <v>0</v>
      </c>
      <c r="AG54" s="48">
        <f t="shared" si="7"/>
        <v>0</v>
      </c>
      <c r="AH54" s="49">
        <f t="shared" si="7"/>
        <v>0</v>
      </c>
    </row>
    <row r="55" spans="1:34" x14ac:dyDescent="0.2">
      <c r="A55" s="180"/>
      <c r="B55" s="36">
        <f t="shared" si="17"/>
        <v>270</v>
      </c>
      <c r="C55" s="154">
        <v>0</v>
      </c>
      <c r="D55" s="155">
        <v>0</v>
      </c>
      <c r="E55" s="155">
        <v>0</v>
      </c>
      <c r="F55" s="156">
        <v>0</v>
      </c>
      <c r="H55" s="180"/>
      <c r="I55" s="36">
        <f t="shared" si="18"/>
        <v>270</v>
      </c>
      <c r="J55" s="47">
        <f t="shared" si="8"/>
        <v>0</v>
      </c>
      <c r="K55" s="48">
        <f t="shared" si="4"/>
        <v>0</v>
      </c>
      <c r="L55" s="48">
        <f t="shared" si="4"/>
        <v>0</v>
      </c>
      <c r="M55" s="49">
        <f t="shared" si="4"/>
        <v>0</v>
      </c>
      <c r="O55" s="180"/>
      <c r="P55" s="36">
        <f t="shared" si="19"/>
        <v>270</v>
      </c>
      <c r="Q55" s="47">
        <f t="shared" si="9"/>
        <v>0</v>
      </c>
      <c r="R55" s="48">
        <f t="shared" si="5"/>
        <v>0</v>
      </c>
      <c r="S55" s="48">
        <f t="shared" si="5"/>
        <v>0</v>
      </c>
      <c r="T55" s="49">
        <f t="shared" si="5"/>
        <v>0</v>
      </c>
      <c r="V55" s="180"/>
      <c r="W55" s="36">
        <f t="shared" si="20"/>
        <v>270</v>
      </c>
      <c r="X55" s="47">
        <f t="shared" si="10"/>
        <v>0</v>
      </c>
      <c r="Y55" s="48">
        <f t="shared" si="6"/>
        <v>0</v>
      </c>
      <c r="Z55" s="48">
        <f t="shared" si="6"/>
        <v>0</v>
      </c>
      <c r="AA55" s="49">
        <f t="shared" si="6"/>
        <v>0</v>
      </c>
      <c r="AC55" s="180"/>
      <c r="AD55" s="36">
        <f t="shared" si="21"/>
        <v>270</v>
      </c>
      <c r="AE55" s="47">
        <f t="shared" si="11"/>
        <v>0</v>
      </c>
      <c r="AF55" s="48">
        <f t="shared" si="7"/>
        <v>0</v>
      </c>
      <c r="AG55" s="48">
        <f t="shared" si="7"/>
        <v>0</v>
      </c>
      <c r="AH55" s="49">
        <f t="shared" si="7"/>
        <v>0</v>
      </c>
    </row>
    <row r="56" spans="1:34" x14ac:dyDescent="0.2">
      <c r="A56" s="180"/>
      <c r="B56" s="36">
        <f t="shared" si="17"/>
        <v>300</v>
      </c>
      <c r="C56" s="154">
        <v>0</v>
      </c>
      <c r="D56" s="155">
        <v>0</v>
      </c>
      <c r="E56" s="155">
        <v>0</v>
      </c>
      <c r="F56" s="156">
        <v>0</v>
      </c>
      <c r="H56" s="180"/>
      <c r="I56" s="36">
        <f t="shared" si="18"/>
        <v>300</v>
      </c>
      <c r="J56" s="47">
        <f t="shared" si="8"/>
        <v>0</v>
      </c>
      <c r="K56" s="48">
        <f t="shared" si="4"/>
        <v>0</v>
      </c>
      <c r="L56" s="48">
        <f t="shared" si="4"/>
        <v>0</v>
      </c>
      <c r="M56" s="49">
        <f t="shared" si="4"/>
        <v>0</v>
      </c>
      <c r="O56" s="180"/>
      <c r="P56" s="36">
        <f t="shared" si="19"/>
        <v>300</v>
      </c>
      <c r="Q56" s="47">
        <f t="shared" si="9"/>
        <v>0</v>
      </c>
      <c r="R56" s="48">
        <f t="shared" si="5"/>
        <v>0</v>
      </c>
      <c r="S56" s="48">
        <f t="shared" si="5"/>
        <v>0</v>
      </c>
      <c r="T56" s="49">
        <f t="shared" si="5"/>
        <v>0</v>
      </c>
      <c r="V56" s="180"/>
      <c r="W56" s="36">
        <f t="shared" si="20"/>
        <v>300</v>
      </c>
      <c r="X56" s="47">
        <f t="shared" si="10"/>
        <v>0</v>
      </c>
      <c r="Y56" s="48">
        <f t="shared" si="6"/>
        <v>0</v>
      </c>
      <c r="Z56" s="48">
        <f t="shared" si="6"/>
        <v>0</v>
      </c>
      <c r="AA56" s="49">
        <f t="shared" si="6"/>
        <v>0</v>
      </c>
      <c r="AC56" s="180"/>
      <c r="AD56" s="36">
        <f t="shared" si="21"/>
        <v>300</v>
      </c>
      <c r="AE56" s="47">
        <f t="shared" si="11"/>
        <v>0</v>
      </c>
      <c r="AF56" s="48">
        <f t="shared" si="7"/>
        <v>0</v>
      </c>
      <c r="AG56" s="48">
        <f t="shared" si="7"/>
        <v>0</v>
      </c>
      <c r="AH56" s="49">
        <f t="shared" si="7"/>
        <v>0</v>
      </c>
    </row>
    <row r="57" spans="1:34" x14ac:dyDescent="0.2">
      <c r="A57" s="180"/>
      <c r="B57" s="36">
        <f t="shared" si="17"/>
        <v>330</v>
      </c>
      <c r="C57" s="154">
        <v>0</v>
      </c>
      <c r="D57" s="155">
        <v>0</v>
      </c>
      <c r="E57" s="155">
        <v>0</v>
      </c>
      <c r="F57" s="156">
        <v>0</v>
      </c>
      <c r="H57" s="180"/>
      <c r="I57" s="36">
        <f t="shared" si="18"/>
        <v>330</v>
      </c>
      <c r="J57" s="47">
        <f t="shared" si="8"/>
        <v>0</v>
      </c>
      <c r="K57" s="48">
        <f t="shared" si="4"/>
        <v>0</v>
      </c>
      <c r="L57" s="48">
        <f t="shared" si="4"/>
        <v>0</v>
      </c>
      <c r="M57" s="49">
        <f t="shared" si="4"/>
        <v>0</v>
      </c>
      <c r="O57" s="180"/>
      <c r="P57" s="36">
        <f t="shared" si="19"/>
        <v>330</v>
      </c>
      <c r="Q57" s="47">
        <f t="shared" si="9"/>
        <v>0</v>
      </c>
      <c r="R57" s="48">
        <f t="shared" si="5"/>
        <v>0</v>
      </c>
      <c r="S57" s="48">
        <f t="shared" si="5"/>
        <v>0</v>
      </c>
      <c r="T57" s="49">
        <f t="shared" si="5"/>
        <v>0</v>
      </c>
      <c r="V57" s="180"/>
      <c r="W57" s="36">
        <f t="shared" si="20"/>
        <v>330</v>
      </c>
      <c r="X57" s="47">
        <f t="shared" si="10"/>
        <v>0</v>
      </c>
      <c r="Y57" s="48">
        <f t="shared" si="6"/>
        <v>0</v>
      </c>
      <c r="Z57" s="48">
        <f t="shared" si="6"/>
        <v>0</v>
      </c>
      <c r="AA57" s="49">
        <f t="shared" si="6"/>
        <v>0</v>
      </c>
      <c r="AC57" s="180"/>
      <c r="AD57" s="36">
        <f t="shared" si="21"/>
        <v>330</v>
      </c>
      <c r="AE57" s="47">
        <f t="shared" si="11"/>
        <v>0</v>
      </c>
      <c r="AF57" s="48">
        <f t="shared" si="7"/>
        <v>0</v>
      </c>
      <c r="AG57" s="48">
        <f t="shared" si="7"/>
        <v>0</v>
      </c>
      <c r="AH57" s="49">
        <f t="shared" si="7"/>
        <v>0</v>
      </c>
    </row>
    <row r="58" spans="1:34" x14ac:dyDescent="0.2">
      <c r="A58" s="180"/>
      <c r="B58" s="36">
        <f t="shared" si="17"/>
        <v>360</v>
      </c>
      <c r="C58" s="154">
        <v>0</v>
      </c>
      <c r="D58" s="155">
        <v>0</v>
      </c>
      <c r="E58" s="155">
        <v>0</v>
      </c>
      <c r="F58" s="156">
        <v>0</v>
      </c>
      <c r="H58" s="180"/>
      <c r="I58" s="36">
        <f t="shared" si="18"/>
        <v>360</v>
      </c>
      <c r="J58" s="47">
        <f t="shared" si="8"/>
        <v>0</v>
      </c>
      <c r="K58" s="48">
        <f t="shared" si="4"/>
        <v>0</v>
      </c>
      <c r="L58" s="48">
        <f t="shared" si="4"/>
        <v>0</v>
      </c>
      <c r="M58" s="49">
        <f t="shared" si="4"/>
        <v>0</v>
      </c>
      <c r="O58" s="180"/>
      <c r="P58" s="36">
        <f t="shared" si="19"/>
        <v>360</v>
      </c>
      <c r="Q58" s="47">
        <f t="shared" si="9"/>
        <v>0</v>
      </c>
      <c r="R58" s="48">
        <f t="shared" si="5"/>
        <v>0</v>
      </c>
      <c r="S58" s="48">
        <f t="shared" si="5"/>
        <v>0</v>
      </c>
      <c r="T58" s="49">
        <f t="shared" si="5"/>
        <v>0</v>
      </c>
      <c r="V58" s="180"/>
      <c r="W58" s="36">
        <f t="shared" si="20"/>
        <v>360</v>
      </c>
      <c r="X58" s="47">
        <f t="shared" si="10"/>
        <v>0</v>
      </c>
      <c r="Y58" s="48">
        <f t="shared" si="6"/>
        <v>0</v>
      </c>
      <c r="Z58" s="48">
        <f t="shared" si="6"/>
        <v>0</v>
      </c>
      <c r="AA58" s="49">
        <f t="shared" si="6"/>
        <v>0</v>
      </c>
      <c r="AC58" s="180"/>
      <c r="AD58" s="36">
        <f t="shared" si="21"/>
        <v>360</v>
      </c>
      <c r="AE58" s="47">
        <f t="shared" si="11"/>
        <v>0</v>
      </c>
      <c r="AF58" s="48">
        <f t="shared" si="7"/>
        <v>0</v>
      </c>
      <c r="AG58" s="48">
        <f t="shared" si="7"/>
        <v>0</v>
      </c>
      <c r="AH58" s="49">
        <f t="shared" si="7"/>
        <v>0</v>
      </c>
    </row>
    <row r="59" spans="1:34" x14ac:dyDescent="0.2">
      <c r="A59" s="180"/>
      <c r="B59" s="37">
        <f t="shared" si="17"/>
        <v>390</v>
      </c>
      <c r="C59" s="157">
        <v>0</v>
      </c>
      <c r="D59" s="158">
        <v>0</v>
      </c>
      <c r="E59" s="158">
        <v>0</v>
      </c>
      <c r="F59" s="159">
        <v>0</v>
      </c>
      <c r="H59" s="180"/>
      <c r="I59" s="37">
        <f t="shared" si="18"/>
        <v>390</v>
      </c>
      <c r="J59" s="50">
        <f t="shared" si="8"/>
        <v>0</v>
      </c>
      <c r="K59" s="51">
        <f t="shared" si="4"/>
        <v>0</v>
      </c>
      <c r="L59" s="51">
        <f t="shared" si="4"/>
        <v>0</v>
      </c>
      <c r="M59" s="52">
        <f t="shared" si="4"/>
        <v>0</v>
      </c>
      <c r="O59" s="180"/>
      <c r="P59" s="37">
        <f t="shared" si="19"/>
        <v>390</v>
      </c>
      <c r="Q59" s="50">
        <f t="shared" si="9"/>
        <v>0</v>
      </c>
      <c r="R59" s="51">
        <f t="shared" si="5"/>
        <v>0</v>
      </c>
      <c r="S59" s="51">
        <f t="shared" si="5"/>
        <v>0</v>
      </c>
      <c r="T59" s="52">
        <f t="shared" si="5"/>
        <v>0</v>
      </c>
      <c r="V59" s="180"/>
      <c r="W59" s="37">
        <f t="shared" si="20"/>
        <v>390</v>
      </c>
      <c r="X59" s="50">
        <f t="shared" si="10"/>
        <v>0</v>
      </c>
      <c r="Y59" s="51">
        <f t="shared" si="6"/>
        <v>0</v>
      </c>
      <c r="Z59" s="51">
        <f t="shared" si="6"/>
        <v>0</v>
      </c>
      <c r="AA59" s="52">
        <f t="shared" si="6"/>
        <v>0</v>
      </c>
      <c r="AC59" s="180"/>
      <c r="AD59" s="37">
        <f t="shared" si="21"/>
        <v>390</v>
      </c>
      <c r="AE59" s="50">
        <f t="shared" si="11"/>
        <v>0</v>
      </c>
      <c r="AF59" s="51">
        <f t="shared" si="7"/>
        <v>0</v>
      </c>
      <c r="AG59" s="51">
        <f t="shared" si="7"/>
        <v>0</v>
      </c>
      <c r="AH59" s="52">
        <f t="shared" si="7"/>
        <v>0</v>
      </c>
    </row>
    <row r="60" spans="1:34" x14ac:dyDescent="0.2">
      <c r="H60" s="1"/>
      <c r="I60" s="1"/>
      <c r="J60" s="1"/>
      <c r="K60" s="1"/>
      <c r="L60" s="1"/>
      <c r="M60" s="1"/>
    </row>
    <row r="61" spans="1:34" x14ac:dyDescent="0.2">
      <c r="C61" s="1"/>
      <c r="D61" s="1"/>
      <c r="E61" s="1"/>
      <c r="F61" s="1"/>
    </row>
  </sheetData>
  <sheetProtection sheet="1" objects="1" scenarios="1"/>
  <mergeCells count="30">
    <mergeCell ref="B39:B40"/>
    <mergeCell ref="C39:F39"/>
    <mergeCell ref="H39:H40"/>
    <mergeCell ref="I39:I40"/>
    <mergeCell ref="A38:F38"/>
    <mergeCell ref="H38:M38"/>
    <mergeCell ref="J39:M39"/>
    <mergeCell ref="A39:A40"/>
    <mergeCell ref="O38:T38"/>
    <mergeCell ref="V38:AA38"/>
    <mergeCell ref="AC38:AH38"/>
    <mergeCell ref="X39:AA39"/>
    <mergeCell ref="AC39:AC40"/>
    <mergeCell ref="AD39:AD40"/>
    <mergeCell ref="AE39:AH39"/>
    <mergeCell ref="O39:O40"/>
    <mergeCell ref="P39:P40"/>
    <mergeCell ref="Q39:T39"/>
    <mergeCell ref="V39:V40"/>
    <mergeCell ref="W39:W40"/>
    <mergeCell ref="A41:A50"/>
    <mergeCell ref="H41:H50"/>
    <mergeCell ref="O41:O50"/>
    <mergeCell ref="V41:V50"/>
    <mergeCell ref="AC41:AC50"/>
    <mergeCell ref="A51:A59"/>
    <mergeCell ref="H51:H59"/>
    <mergeCell ref="O51:O59"/>
    <mergeCell ref="V51:V59"/>
    <mergeCell ref="AC51:AC59"/>
  </mergeCells>
  <phoneticPr fontId="6"/>
  <pageMargins left="0.7" right="0.7" top="0.75" bottom="0.75" header="0.3" footer="0.3"/>
  <pageSetup paperSize="9" orientation="portrait" horizontalDpi="300" verticalDpi="300"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リスト!$C$4:$C$17</xm:f>
          </x14:formula1>
          <xm:sqref>E6:E34</xm:sqref>
        </x14:dataValidation>
        <x14:dataValidation type="list" allowBlank="1" showInputMessage="1" showErrorMessage="1">
          <x14:formula1>
            <xm:f>リスト!$B$4:$B$9</xm:f>
          </x14:formula1>
          <xm:sqref>D6:D34</xm:sqref>
        </x14:dataValidation>
        <x14:dataValidation type="list" allowBlank="1" showInputMessage="1" showErrorMessage="1">
          <x14:formula1>
            <xm:f>坪数入力表!$A$4:$A$9</xm:f>
          </x14:formula1>
          <xm:sqref>B1</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61"/>
  <sheetViews>
    <sheetView zoomScaleNormal="100" workbookViewId="0">
      <selection activeCell="A6" sqref="A6:F34"/>
    </sheetView>
  </sheetViews>
  <sheetFormatPr defaultRowHeight="13.2" x14ac:dyDescent="0.2"/>
  <cols>
    <col min="1" max="1" width="10.77734375" customWidth="1"/>
    <col min="5" max="5" width="8.88671875" customWidth="1"/>
    <col min="6" max="6" width="13.5546875" bestFit="1" customWidth="1"/>
    <col min="7" max="7" width="16.44140625" customWidth="1"/>
    <col min="8" max="8" width="15.77734375" bestFit="1" customWidth="1"/>
  </cols>
  <sheetData>
    <row r="1" spans="1:11" ht="24" customHeight="1" thickBot="1" x14ac:dyDescent="0.25">
      <c r="A1" s="5" t="s">
        <v>51</v>
      </c>
      <c r="B1" s="137" t="s">
        <v>59</v>
      </c>
      <c r="C1" s="17"/>
      <c r="D1" s="17"/>
      <c r="E1" s="17"/>
      <c r="F1" s="34" t="s">
        <v>52</v>
      </c>
      <c r="G1" s="138">
        <v>40</v>
      </c>
      <c r="H1" s="18"/>
      <c r="I1" s="17"/>
      <c r="J1" s="17"/>
      <c r="K1" s="17"/>
    </row>
    <row r="2" spans="1:11" ht="6" customHeight="1" x14ac:dyDescent="0.2">
      <c r="A2" s="17"/>
      <c r="B2" s="17"/>
      <c r="C2" s="17"/>
      <c r="D2" s="17"/>
      <c r="E2" s="17"/>
      <c r="F2" s="17"/>
      <c r="G2" s="20"/>
      <c r="H2" s="18"/>
      <c r="I2" s="17"/>
      <c r="J2" s="17"/>
      <c r="K2" s="17"/>
    </row>
    <row r="3" spans="1:11" ht="19.2" x14ac:dyDescent="0.2">
      <c r="A3" s="19" t="s">
        <v>45</v>
      </c>
      <c r="B3" s="17"/>
      <c r="C3" s="17"/>
      <c r="D3" s="17"/>
      <c r="E3" s="17"/>
      <c r="F3" s="17"/>
      <c r="G3" s="2"/>
      <c r="H3" s="2"/>
      <c r="I3" s="17"/>
      <c r="J3" s="17"/>
      <c r="K3" s="17"/>
    </row>
    <row r="4" spans="1:11" ht="17.399999999999999" customHeight="1" thickBot="1" x14ac:dyDescent="0.25">
      <c r="A4" s="17"/>
      <c r="B4" s="17"/>
      <c r="C4" s="17"/>
      <c r="D4" s="17"/>
      <c r="E4" s="17"/>
      <c r="F4" s="17"/>
      <c r="G4" s="2"/>
      <c r="H4" s="2" t="s">
        <v>53</v>
      </c>
      <c r="I4" s="21">
        <f>VLOOKUP($B$1,坪数入力表!$A$4:$D$9,2)</f>
        <v>0</v>
      </c>
      <c r="J4" s="21">
        <f>VLOOKUP($B$1,坪数入力表!$A$4:$D$9,3)</f>
        <v>0</v>
      </c>
      <c r="K4" s="21">
        <f>VLOOKUP($B$1,坪数入力表!$A$4:$D$9,4)</f>
        <v>0</v>
      </c>
    </row>
    <row r="5" spans="1:11" ht="26.4" customHeight="1" x14ac:dyDescent="0.2">
      <c r="A5" s="28" t="s">
        <v>1</v>
      </c>
      <c r="B5" s="28" t="s">
        <v>2</v>
      </c>
      <c r="C5" s="28" t="s">
        <v>3</v>
      </c>
      <c r="D5" s="28" t="s">
        <v>0</v>
      </c>
      <c r="E5" s="29" t="s">
        <v>24</v>
      </c>
      <c r="F5" s="30" t="s">
        <v>35</v>
      </c>
      <c r="G5" s="31" t="s">
        <v>54</v>
      </c>
      <c r="H5" s="32" t="s">
        <v>37</v>
      </c>
      <c r="I5" s="33" t="s">
        <v>38</v>
      </c>
      <c r="J5" s="33" t="s">
        <v>39</v>
      </c>
      <c r="K5" s="33" t="s">
        <v>40</v>
      </c>
    </row>
    <row r="6" spans="1:11" x14ac:dyDescent="0.2">
      <c r="A6" s="182">
        <f>IF(部材入力表!A4="","",部材入力表!A4)</f>
        <v>90</v>
      </c>
      <c r="B6" s="182">
        <f>IF(部材入力表!B4="","",部材入力表!B4)</f>
        <v>90</v>
      </c>
      <c r="C6" s="182">
        <f>IF(部材入力表!C4="","",部材入力表!C4)</f>
        <v>3</v>
      </c>
      <c r="D6" s="183" t="str">
        <f>IF(部材入力表!D4="","",部材入力表!D4)</f>
        <v>ヒノキ</v>
      </c>
      <c r="E6" s="183" t="str">
        <f>IF(部材入力表!E4="","",部材入力表!E4)</f>
        <v>大引</v>
      </c>
      <c r="F6" s="184" t="str">
        <f>IF(部材入力表!F4="","",部材入力表!F4)</f>
        <v/>
      </c>
      <c r="G6" s="142">
        <v>0</v>
      </c>
      <c r="H6" s="22">
        <f>G6/$G$1</f>
        <v>0</v>
      </c>
      <c r="I6" s="23">
        <f>$I$4*H6</f>
        <v>0</v>
      </c>
      <c r="J6" s="23">
        <f>$J$4*H6</f>
        <v>0</v>
      </c>
      <c r="K6" s="23">
        <f>$K$4*H6</f>
        <v>0</v>
      </c>
    </row>
    <row r="7" spans="1:11" x14ac:dyDescent="0.2">
      <c r="A7" s="185">
        <f>IF(部材入力表!A5="","",部材入力表!A5)</f>
        <v>90</v>
      </c>
      <c r="B7" s="185">
        <f>IF(部材入力表!B5="","",部材入力表!B5)</f>
        <v>90</v>
      </c>
      <c r="C7" s="185">
        <f>IF(部材入力表!C5="","",部材入力表!C5)</f>
        <v>4</v>
      </c>
      <c r="D7" s="186" t="str">
        <f>IF(部材入力表!D5="","",部材入力表!D5)</f>
        <v>ヒノキ</v>
      </c>
      <c r="E7" s="186" t="str">
        <f>IF(部材入力表!E5="","",部材入力表!E5)</f>
        <v>大引</v>
      </c>
      <c r="F7" s="187" t="str">
        <f>IF(部材入力表!F5="","",部材入力表!F5)</f>
        <v/>
      </c>
      <c r="G7" s="146">
        <v>0</v>
      </c>
      <c r="H7" s="24">
        <f t="shared" ref="H7:H34" si="0">G7/$G$1</f>
        <v>0</v>
      </c>
      <c r="I7" s="25">
        <f t="shared" ref="I7:I34" si="1">$I$4*H7</f>
        <v>0</v>
      </c>
      <c r="J7" s="25">
        <f t="shared" ref="J7:J34" si="2">$J$4*H7</f>
        <v>0</v>
      </c>
      <c r="K7" s="25">
        <f t="shared" ref="K7:K34" si="3">$K$4*H7</f>
        <v>0</v>
      </c>
    </row>
    <row r="8" spans="1:11" x14ac:dyDescent="0.2">
      <c r="A8" s="185">
        <f>IF(部材入力表!A6="","",部材入力表!A6)</f>
        <v>105</v>
      </c>
      <c r="B8" s="185">
        <f>IF(部材入力表!B6="","",部材入力表!B6)</f>
        <v>105</v>
      </c>
      <c r="C8" s="185">
        <f>IF(部材入力表!C6="","",部材入力表!C6)</f>
        <v>3</v>
      </c>
      <c r="D8" s="186" t="str">
        <f>IF(部材入力表!D6="","",部材入力表!D6)</f>
        <v>ヒノキ</v>
      </c>
      <c r="E8" s="186" t="str">
        <f>IF(部材入力表!E6="","",部材入力表!E6)</f>
        <v>柱</v>
      </c>
      <c r="F8" s="187" t="str">
        <f>IF(部材入力表!F6="","",部材入力表!F6)</f>
        <v/>
      </c>
      <c r="G8" s="146">
        <v>0</v>
      </c>
      <c r="H8" s="24">
        <f t="shared" si="0"/>
        <v>0</v>
      </c>
      <c r="I8" s="25">
        <f t="shared" si="1"/>
        <v>0</v>
      </c>
      <c r="J8" s="25">
        <f t="shared" si="2"/>
        <v>0</v>
      </c>
      <c r="K8" s="25">
        <f t="shared" si="3"/>
        <v>0</v>
      </c>
    </row>
    <row r="9" spans="1:11" x14ac:dyDescent="0.2">
      <c r="A9" s="185">
        <f>IF(部材入力表!A7="","",部材入力表!A7)</f>
        <v>105</v>
      </c>
      <c r="B9" s="185">
        <f>IF(部材入力表!B7="","",部材入力表!B7)</f>
        <v>105</v>
      </c>
      <c r="C9" s="185">
        <f>IF(部材入力表!C7="","",部材入力表!C7)</f>
        <v>4</v>
      </c>
      <c r="D9" s="186" t="str">
        <f>IF(部材入力表!D7="","",部材入力表!D7)</f>
        <v>ヒノキ</v>
      </c>
      <c r="E9" s="186" t="str">
        <f>IF(部材入力表!E7="","",部材入力表!E7)</f>
        <v>柱</v>
      </c>
      <c r="F9" s="187" t="str">
        <f>IF(部材入力表!F7="","",部材入力表!F7)</f>
        <v/>
      </c>
      <c r="G9" s="146">
        <v>0</v>
      </c>
      <c r="H9" s="24">
        <f>G9/$G$1</f>
        <v>0</v>
      </c>
      <c r="I9" s="25">
        <f t="shared" si="1"/>
        <v>0</v>
      </c>
      <c r="J9" s="25">
        <f t="shared" si="2"/>
        <v>0</v>
      </c>
      <c r="K9" s="25">
        <f t="shared" si="3"/>
        <v>0</v>
      </c>
    </row>
    <row r="10" spans="1:11" x14ac:dyDescent="0.2">
      <c r="A10" s="185">
        <f>IF(部材入力表!A8="","",部材入力表!A8)</f>
        <v>120</v>
      </c>
      <c r="B10" s="185">
        <f>IF(部材入力表!B8="","",部材入力表!B8)</f>
        <v>120</v>
      </c>
      <c r="C10" s="185">
        <f>IF(部材入力表!C8="","",部材入力表!C8)</f>
        <v>3</v>
      </c>
      <c r="D10" s="186" t="str">
        <f>IF(部材入力表!D8="","",部材入力表!D8)</f>
        <v>ヒノキ</v>
      </c>
      <c r="E10" s="186" t="str">
        <f>IF(部材入力表!E8="","",部材入力表!E8)</f>
        <v>柱</v>
      </c>
      <c r="F10" s="187" t="str">
        <f>IF(部材入力表!F8="","",部材入力表!F8)</f>
        <v/>
      </c>
      <c r="G10" s="146">
        <v>0</v>
      </c>
      <c r="H10" s="24">
        <f t="shared" si="0"/>
        <v>0</v>
      </c>
      <c r="I10" s="25">
        <f t="shared" si="1"/>
        <v>0</v>
      </c>
      <c r="J10" s="25">
        <f t="shared" si="2"/>
        <v>0</v>
      </c>
      <c r="K10" s="25">
        <f t="shared" si="3"/>
        <v>0</v>
      </c>
    </row>
    <row r="11" spans="1:11" x14ac:dyDescent="0.2">
      <c r="A11" s="185">
        <f>IF(部材入力表!A9="","",部材入力表!A9)</f>
        <v>120</v>
      </c>
      <c r="B11" s="185">
        <f>IF(部材入力表!B9="","",部材入力表!B9)</f>
        <v>120</v>
      </c>
      <c r="C11" s="185">
        <f>IF(部材入力表!C9="","",部材入力表!C9)</f>
        <v>4</v>
      </c>
      <c r="D11" s="186" t="str">
        <f>IF(部材入力表!D9="","",部材入力表!D9)</f>
        <v>ヒノキ</v>
      </c>
      <c r="E11" s="186" t="str">
        <f>IF(部材入力表!E9="","",部材入力表!E9)</f>
        <v>柱</v>
      </c>
      <c r="F11" s="187" t="str">
        <f>IF(部材入力表!F9="","",部材入力表!F9)</f>
        <v/>
      </c>
      <c r="G11" s="146">
        <v>0</v>
      </c>
      <c r="H11" s="24">
        <f t="shared" si="0"/>
        <v>0</v>
      </c>
      <c r="I11" s="25">
        <f t="shared" si="1"/>
        <v>0</v>
      </c>
      <c r="J11" s="25">
        <f t="shared" si="2"/>
        <v>0</v>
      </c>
      <c r="K11" s="25">
        <f t="shared" si="3"/>
        <v>0</v>
      </c>
    </row>
    <row r="12" spans="1:11" x14ac:dyDescent="0.2">
      <c r="A12" s="185">
        <f>IF(部材入力表!A10="","",部材入力表!A10)</f>
        <v>90</v>
      </c>
      <c r="B12" s="185">
        <f>IF(部材入力表!B10="","",部材入力表!B10)</f>
        <v>90</v>
      </c>
      <c r="C12" s="185">
        <f>IF(部材入力表!C10="","",部材入力表!C10)</f>
        <v>3</v>
      </c>
      <c r="D12" s="186" t="str">
        <f>IF(部材入力表!D10="","",部材入力表!D10)</f>
        <v>スギ</v>
      </c>
      <c r="E12" s="186" t="str">
        <f>IF(部材入力表!E10="","",部材入力表!E10)</f>
        <v>母屋</v>
      </c>
      <c r="F12" s="187" t="str">
        <f>IF(部材入力表!F10="","",部材入力表!F10)</f>
        <v/>
      </c>
      <c r="G12" s="146">
        <v>0</v>
      </c>
      <c r="H12" s="24">
        <f t="shared" si="0"/>
        <v>0</v>
      </c>
      <c r="I12" s="25">
        <f t="shared" si="1"/>
        <v>0</v>
      </c>
      <c r="J12" s="25">
        <f t="shared" si="2"/>
        <v>0</v>
      </c>
      <c r="K12" s="25">
        <f t="shared" si="3"/>
        <v>0</v>
      </c>
    </row>
    <row r="13" spans="1:11" x14ac:dyDescent="0.2">
      <c r="A13" s="185">
        <f>IF(部材入力表!A11="","",部材入力表!A11)</f>
        <v>90</v>
      </c>
      <c r="B13" s="185">
        <f>IF(部材入力表!B11="","",部材入力表!B11)</f>
        <v>90</v>
      </c>
      <c r="C13" s="185">
        <f>IF(部材入力表!C11="","",部材入力表!C11)</f>
        <v>4</v>
      </c>
      <c r="D13" s="186" t="str">
        <f>IF(部材入力表!D11="","",部材入力表!D11)</f>
        <v>スギ</v>
      </c>
      <c r="E13" s="186" t="str">
        <f>IF(部材入力表!E11="","",部材入力表!E11)</f>
        <v>母屋</v>
      </c>
      <c r="F13" s="187" t="str">
        <f>IF(部材入力表!F11="","",部材入力表!F11)</f>
        <v/>
      </c>
      <c r="G13" s="146">
        <v>0</v>
      </c>
      <c r="H13" s="24">
        <f t="shared" si="0"/>
        <v>0</v>
      </c>
      <c r="I13" s="25">
        <f t="shared" si="1"/>
        <v>0</v>
      </c>
      <c r="J13" s="25">
        <f t="shared" si="2"/>
        <v>0</v>
      </c>
      <c r="K13" s="25">
        <f t="shared" si="3"/>
        <v>0</v>
      </c>
    </row>
    <row r="14" spans="1:11" x14ac:dyDescent="0.2">
      <c r="A14" s="185">
        <f>IF(部材入力表!A12="","",部材入力表!A12)</f>
        <v>105</v>
      </c>
      <c r="B14" s="185">
        <f>IF(部材入力表!B12="","",部材入力表!B12)</f>
        <v>105</v>
      </c>
      <c r="C14" s="185">
        <f>IF(部材入力表!C12="","",部材入力表!C12)</f>
        <v>3</v>
      </c>
      <c r="D14" s="186" t="str">
        <f>IF(部材入力表!D12="","",部材入力表!D12)</f>
        <v>スギ</v>
      </c>
      <c r="E14" s="186" t="str">
        <f>IF(部材入力表!E12="","",部材入力表!E12)</f>
        <v>柱</v>
      </c>
      <c r="F14" s="187" t="str">
        <f>IF(部材入力表!F12="","",部材入力表!F12)</f>
        <v/>
      </c>
      <c r="G14" s="146">
        <v>0</v>
      </c>
      <c r="H14" s="24">
        <f t="shared" si="0"/>
        <v>0</v>
      </c>
      <c r="I14" s="25">
        <f t="shared" si="1"/>
        <v>0</v>
      </c>
      <c r="J14" s="25">
        <f t="shared" si="2"/>
        <v>0</v>
      </c>
      <c r="K14" s="25">
        <f t="shared" si="3"/>
        <v>0</v>
      </c>
    </row>
    <row r="15" spans="1:11" x14ac:dyDescent="0.2">
      <c r="A15" s="185">
        <f>IF(部材入力表!A13="","",部材入力表!A13)</f>
        <v>105</v>
      </c>
      <c r="B15" s="185">
        <f>IF(部材入力表!B13="","",部材入力表!B13)</f>
        <v>105</v>
      </c>
      <c r="C15" s="185">
        <f>IF(部材入力表!C13="","",部材入力表!C13)</f>
        <v>4</v>
      </c>
      <c r="D15" s="186" t="str">
        <f>IF(部材入力表!D13="","",部材入力表!D13)</f>
        <v>スギ</v>
      </c>
      <c r="E15" s="186" t="str">
        <f>IF(部材入力表!E13="","",部材入力表!E13)</f>
        <v>柱</v>
      </c>
      <c r="F15" s="187" t="str">
        <f>IF(部材入力表!F13="","",部材入力表!F13)</f>
        <v/>
      </c>
      <c r="G15" s="146">
        <v>0</v>
      </c>
      <c r="H15" s="24">
        <f t="shared" si="0"/>
        <v>0</v>
      </c>
      <c r="I15" s="25">
        <f t="shared" si="1"/>
        <v>0</v>
      </c>
      <c r="J15" s="25">
        <f t="shared" si="2"/>
        <v>0</v>
      </c>
      <c r="K15" s="25">
        <f t="shared" si="3"/>
        <v>0</v>
      </c>
    </row>
    <row r="16" spans="1:11" x14ac:dyDescent="0.2">
      <c r="A16" s="185">
        <f>IF(部材入力表!A14="","",部材入力表!A14)</f>
        <v>120</v>
      </c>
      <c r="B16" s="185">
        <f>IF(部材入力表!B14="","",部材入力表!B14)</f>
        <v>120</v>
      </c>
      <c r="C16" s="185">
        <f>IF(部材入力表!C14="","",部材入力表!C14)</f>
        <v>3</v>
      </c>
      <c r="D16" s="186" t="str">
        <f>IF(部材入力表!D14="","",部材入力表!D14)</f>
        <v>スギ</v>
      </c>
      <c r="E16" s="186" t="str">
        <f>IF(部材入力表!E14="","",部材入力表!E14)</f>
        <v>柱</v>
      </c>
      <c r="F16" s="187" t="str">
        <f>IF(部材入力表!F14="","",部材入力表!F14)</f>
        <v/>
      </c>
      <c r="G16" s="146">
        <v>0</v>
      </c>
      <c r="H16" s="24">
        <f t="shared" si="0"/>
        <v>0</v>
      </c>
      <c r="I16" s="25">
        <f t="shared" si="1"/>
        <v>0</v>
      </c>
      <c r="J16" s="25">
        <f t="shared" si="2"/>
        <v>0</v>
      </c>
      <c r="K16" s="25">
        <f t="shared" si="3"/>
        <v>0</v>
      </c>
    </row>
    <row r="17" spans="1:11" x14ac:dyDescent="0.2">
      <c r="A17" s="185">
        <f>IF(部材入力表!A15="","",部材入力表!A15)</f>
        <v>120</v>
      </c>
      <c r="B17" s="185">
        <f>IF(部材入力表!B15="","",部材入力表!B15)</f>
        <v>120</v>
      </c>
      <c r="C17" s="185">
        <f>IF(部材入力表!C15="","",部材入力表!C15)</f>
        <v>4</v>
      </c>
      <c r="D17" s="186" t="str">
        <f>IF(部材入力表!D15="","",部材入力表!D15)</f>
        <v>スギ</v>
      </c>
      <c r="E17" s="186" t="str">
        <f>IF(部材入力表!E15="","",部材入力表!E15)</f>
        <v>柱</v>
      </c>
      <c r="F17" s="187" t="str">
        <f>IF(部材入力表!F15="","",部材入力表!F15)</f>
        <v/>
      </c>
      <c r="G17" s="146">
        <v>0</v>
      </c>
      <c r="H17" s="24">
        <f t="shared" si="0"/>
        <v>0</v>
      </c>
      <c r="I17" s="25">
        <f t="shared" si="1"/>
        <v>0</v>
      </c>
      <c r="J17" s="25">
        <f t="shared" si="2"/>
        <v>0</v>
      </c>
      <c r="K17" s="25">
        <f t="shared" si="3"/>
        <v>0</v>
      </c>
    </row>
    <row r="18" spans="1:11" x14ac:dyDescent="0.2">
      <c r="A18" s="185">
        <f>IF(部材入力表!A16="","",部材入力表!A16)</f>
        <v>30</v>
      </c>
      <c r="B18" s="185">
        <f>IF(部材入力表!B16="","",部材入力表!B16)</f>
        <v>105</v>
      </c>
      <c r="C18" s="185">
        <f>IF(部材入力表!C16="","",部材入力表!C16)</f>
        <v>3</v>
      </c>
      <c r="D18" s="186" t="str">
        <f>IF(部材入力表!D16="","",部材入力表!D16)</f>
        <v>スギ</v>
      </c>
      <c r="E18" s="186" t="str">
        <f>IF(部材入力表!E16="","",部材入力表!E16)</f>
        <v>間柱</v>
      </c>
      <c r="F18" s="187" t="str">
        <f>IF(部材入力表!F16="","",部材入力表!F16)</f>
        <v/>
      </c>
      <c r="G18" s="146">
        <v>0</v>
      </c>
      <c r="H18" s="24">
        <f t="shared" si="0"/>
        <v>0</v>
      </c>
      <c r="I18" s="25">
        <f t="shared" si="1"/>
        <v>0</v>
      </c>
      <c r="J18" s="25">
        <f t="shared" si="2"/>
        <v>0</v>
      </c>
      <c r="K18" s="25">
        <f t="shared" si="3"/>
        <v>0</v>
      </c>
    </row>
    <row r="19" spans="1:11" x14ac:dyDescent="0.2">
      <c r="A19" s="185">
        <f>IF(部材入力表!A17="","",部材入力表!A17)</f>
        <v>30</v>
      </c>
      <c r="B19" s="185">
        <f>IF(部材入力表!B17="","",部材入力表!B17)</f>
        <v>105</v>
      </c>
      <c r="C19" s="185">
        <f>IF(部材入力表!C17="","",部材入力表!C17)</f>
        <v>4</v>
      </c>
      <c r="D19" s="186" t="str">
        <f>IF(部材入力表!D17="","",部材入力表!D17)</f>
        <v>スギ</v>
      </c>
      <c r="E19" s="186" t="str">
        <f>IF(部材入力表!E17="","",部材入力表!E17)</f>
        <v>間柱</v>
      </c>
      <c r="F19" s="187" t="str">
        <f>IF(部材入力表!F17="","",部材入力表!F17)</f>
        <v/>
      </c>
      <c r="G19" s="146">
        <v>0</v>
      </c>
      <c r="H19" s="24">
        <f t="shared" si="0"/>
        <v>0</v>
      </c>
      <c r="I19" s="25">
        <f t="shared" si="1"/>
        <v>0</v>
      </c>
      <c r="J19" s="25">
        <f t="shared" si="2"/>
        <v>0</v>
      </c>
      <c r="K19" s="25">
        <f t="shared" si="3"/>
        <v>0</v>
      </c>
    </row>
    <row r="20" spans="1:11" x14ac:dyDescent="0.2">
      <c r="A20" s="185">
        <f>IF(部材入力表!A18="","",部材入力表!A18)</f>
        <v>30</v>
      </c>
      <c r="B20" s="185">
        <f>IF(部材入力表!B18="","",部材入力表!B18)</f>
        <v>120</v>
      </c>
      <c r="C20" s="185">
        <f>IF(部材入力表!C18="","",部材入力表!C18)</f>
        <v>3</v>
      </c>
      <c r="D20" s="186" t="str">
        <f>IF(部材入力表!D18="","",部材入力表!D18)</f>
        <v>スギ</v>
      </c>
      <c r="E20" s="186" t="str">
        <f>IF(部材入力表!E18="","",部材入力表!E18)</f>
        <v>間柱</v>
      </c>
      <c r="F20" s="187" t="str">
        <f>IF(部材入力表!F18="","",部材入力表!F18)</f>
        <v/>
      </c>
      <c r="G20" s="146">
        <v>0</v>
      </c>
      <c r="H20" s="24">
        <f t="shared" si="0"/>
        <v>0</v>
      </c>
      <c r="I20" s="25">
        <f t="shared" si="1"/>
        <v>0</v>
      </c>
      <c r="J20" s="25">
        <f t="shared" si="2"/>
        <v>0</v>
      </c>
      <c r="K20" s="25">
        <f t="shared" si="3"/>
        <v>0</v>
      </c>
    </row>
    <row r="21" spans="1:11" x14ac:dyDescent="0.2">
      <c r="A21" s="185">
        <f>IF(部材入力表!A19="","",部材入力表!A19)</f>
        <v>30</v>
      </c>
      <c r="B21" s="185">
        <f>IF(部材入力表!B19="","",部材入力表!B19)</f>
        <v>120</v>
      </c>
      <c r="C21" s="185">
        <f>IF(部材入力表!C19="","",部材入力表!C19)</f>
        <v>4</v>
      </c>
      <c r="D21" s="186" t="str">
        <f>IF(部材入力表!D19="","",部材入力表!D19)</f>
        <v>スギ</v>
      </c>
      <c r="E21" s="186" t="str">
        <f>IF(部材入力表!E19="","",部材入力表!E19)</f>
        <v>間柱</v>
      </c>
      <c r="F21" s="187" t="str">
        <f>IF(部材入力表!F19="","",部材入力表!F19)</f>
        <v/>
      </c>
      <c r="G21" s="146">
        <v>0</v>
      </c>
      <c r="H21" s="24">
        <f t="shared" si="0"/>
        <v>0</v>
      </c>
      <c r="I21" s="25">
        <f t="shared" si="1"/>
        <v>0</v>
      </c>
      <c r="J21" s="25">
        <f t="shared" si="2"/>
        <v>0</v>
      </c>
      <c r="K21" s="25">
        <f t="shared" si="3"/>
        <v>0</v>
      </c>
    </row>
    <row r="22" spans="1:11" x14ac:dyDescent="0.2">
      <c r="A22" s="185">
        <f>IF(部材入力表!A20="","",部材入力表!A20)</f>
        <v>45</v>
      </c>
      <c r="B22" s="185">
        <f>IF(部材入力表!B20="","",部材入力表!B20)</f>
        <v>60</v>
      </c>
      <c r="C22" s="185">
        <f>IF(部材入力表!C20="","",部材入力表!C20)</f>
        <v>3</v>
      </c>
      <c r="D22" s="186" t="str">
        <f>IF(部材入力表!D20="","",部材入力表!D20)</f>
        <v>スギ</v>
      </c>
      <c r="E22" s="186" t="str">
        <f>IF(部材入力表!E20="","",部材入力表!E20)</f>
        <v>垂木</v>
      </c>
      <c r="F22" s="187" t="str">
        <f>IF(部材入力表!F20="","",部材入力表!F20)</f>
        <v/>
      </c>
      <c r="G22" s="146">
        <v>0</v>
      </c>
      <c r="H22" s="24">
        <f t="shared" si="0"/>
        <v>0</v>
      </c>
      <c r="I22" s="25">
        <f t="shared" si="1"/>
        <v>0</v>
      </c>
      <c r="J22" s="25">
        <f t="shared" si="2"/>
        <v>0</v>
      </c>
      <c r="K22" s="25">
        <f t="shared" si="3"/>
        <v>0</v>
      </c>
    </row>
    <row r="23" spans="1:11" x14ac:dyDescent="0.2">
      <c r="A23" s="185">
        <f>IF(部材入力表!A21="","",部材入力表!A21)</f>
        <v>45</v>
      </c>
      <c r="B23" s="185">
        <f>IF(部材入力表!B21="","",部材入力表!B21)</f>
        <v>60</v>
      </c>
      <c r="C23" s="185">
        <f>IF(部材入力表!C21="","",部材入力表!C21)</f>
        <v>4</v>
      </c>
      <c r="D23" s="186" t="str">
        <f>IF(部材入力表!D21="","",部材入力表!D21)</f>
        <v>スギ</v>
      </c>
      <c r="E23" s="186" t="str">
        <f>IF(部材入力表!E21="","",部材入力表!E21)</f>
        <v>垂木</v>
      </c>
      <c r="F23" s="187" t="str">
        <f>IF(部材入力表!F21="","",部材入力表!F21)</f>
        <v/>
      </c>
      <c r="G23" s="146">
        <v>0</v>
      </c>
      <c r="H23" s="24">
        <f t="shared" si="0"/>
        <v>0</v>
      </c>
      <c r="I23" s="25">
        <f t="shared" si="1"/>
        <v>0</v>
      </c>
      <c r="J23" s="25">
        <f t="shared" si="2"/>
        <v>0</v>
      </c>
      <c r="K23" s="25">
        <f t="shared" si="3"/>
        <v>0</v>
      </c>
    </row>
    <row r="24" spans="1:11" x14ac:dyDescent="0.2">
      <c r="A24" s="185">
        <f>IF(部材入力表!A22="","",部材入力表!A22)</f>
        <v>45</v>
      </c>
      <c r="B24" s="185">
        <f>IF(部材入力表!B22="","",部材入力表!B22)</f>
        <v>90</v>
      </c>
      <c r="C24" s="185">
        <f>IF(部材入力表!C22="","",部材入力表!C22)</f>
        <v>3</v>
      </c>
      <c r="D24" s="186" t="str">
        <f>IF(部材入力表!D22="","",部材入力表!D22)</f>
        <v>スギ</v>
      </c>
      <c r="E24" s="186" t="str">
        <f>IF(部材入力表!E22="","",部材入力表!E22)</f>
        <v>筋違</v>
      </c>
      <c r="F24" s="187" t="str">
        <f>IF(部材入力表!F22="","",部材入力表!F22)</f>
        <v/>
      </c>
      <c r="G24" s="146">
        <v>0</v>
      </c>
      <c r="H24" s="24">
        <f t="shared" si="0"/>
        <v>0</v>
      </c>
      <c r="I24" s="25">
        <f t="shared" si="1"/>
        <v>0</v>
      </c>
      <c r="J24" s="25">
        <f t="shared" si="2"/>
        <v>0</v>
      </c>
      <c r="K24" s="25">
        <f t="shared" si="3"/>
        <v>0</v>
      </c>
    </row>
    <row r="25" spans="1:11" x14ac:dyDescent="0.2">
      <c r="A25" s="185">
        <f>IF(部材入力表!A23="","",部材入力表!A23)</f>
        <v>45</v>
      </c>
      <c r="B25" s="185">
        <f>IF(部材入力表!B23="","",部材入力表!B23)</f>
        <v>90</v>
      </c>
      <c r="C25" s="185">
        <f>IF(部材入力表!C23="","",部材入力表!C23)</f>
        <v>4</v>
      </c>
      <c r="D25" s="186" t="str">
        <f>IF(部材入力表!D23="","",部材入力表!D23)</f>
        <v>スギ</v>
      </c>
      <c r="E25" s="186" t="str">
        <f>IF(部材入力表!E23="","",部材入力表!E23)</f>
        <v>筋違</v>
      </c>
      <c r="F25" s="187" t="str">
        <f>IF(部材入力表!F23="","",部材入力表!F23)</f>
        <v/>
      </c>
      <c r="G25" s="146">
        <v>0</v>
      </c>
      <c r="H25" s="24">
        <f t="shared" si="0"/>
        <v>0</v>
      </c>
      <c r="I25" s="25">
        <f t="shared" si="1"/>
        <v>0</v>
      </c>
      <c r="J25" s="25">
        <f t="shared" si="2"/>
        <v>0</v>
      </c>
      <c r="K25" s="25">
        <f t="shared" si="3"/>
        <v>0</v>
      </c>
    </row>
    <row r="26" spans="1:11" x14ac:dyDescent="0.2">
      <c r="A26" s="185">
        <f>IF(部材入力表!A24="","",部材入力表!A24)</f>
        <v>45</v>
      </c>
      <c r="B26" s="185">
        <f>IF(部材入力表!B24="","",部材入力表!B24)</f>
        <v>105</v>
      </c>
      <c r="C26" s="185">
        <f>IF(部材入力表!C24="","",部材入力表!C24)</f>
        <v>3</v>
      </c>
      <c r="D26" s="186" t="str">
        <f>IF(部材入力表!D24="","",部材入力表!D24)</f>
        <v>スギ</v>
      </c>
      <c r="E26" s="186" t="str">
        <f>IF(部材入力表!E24="","",部材入力表!E24)</f>
        <v>根太</v>
      </c>
      <c r="F26" s="187" t="str">
        <f>IF(部材入力表!F24="","",部材入力表!F24)</f>
        <v/>
      </c>
      <c r="G26" s="146">
        <v>0</v>
      </c>
      <c r="H26" s="24">
        <f t="shared" si="0"/>
        <v>0</v>
      </c>
      <c r="I26" s="25">
        <f t="shared" si="1"/>
        <v>0</v>
      </c>
      <c r="J26" s="25">
        <f t="shared" si="2"/>
        <v>0</v>
      </c>
      <c r="K26" s="25">
        <f t="shared" si="3"/>
        <v>0</v>
      </c>
    </row>
    <row r="27" spans="1:11" x14ac:dyDescent="0.2">
      <c r="A27" s="185">
        <f>IF(部材入力表!A25="","",部材入力表!A25)</f>
        <v>45</v>
      </c>
      <c r="B27" s="185">
        <f>IF(部材入力表!B25="","",部材入力表!B25)</f>
        <v>105</v>
      </c>
      <c r="C27" s="185">
        <f>IF(部材入力表!C25="","",部材入力表!C25)</f>
        <v>4</v>
      </c>
      <c r="D27" s="186" t="str">
        <f>IF(部材入力表!D25="","",部材入力表!D25)</f>
        <v>スギ</v>
      </c>
      <c r="E27" s="186" t="str">
        <f>IF(部材入力表!E25="","",部材入力表!E25)</f>
        <v>根太</v>
      </c>
      <c r="F27" s="187" t="str">
        <f>IF(部材入力表!F25="","",部材入力表!F25)</f>
        <v/>
      </c>
      <c r="G27" s="146">
        <v>0</v>
      </c>
      <c r="H27" s="24">
        <f t="shared" si="0"/>
        <v>0</v>
      </c>
      <c r="I27" s="25">
        <f t="shared" si="1"/>
        <v>0</v>
      </c>
      <c r="J27" s="25">
        <f t="shared" si="2"/>
        <v>0</v>
      </c>
      <c r="K27" s="25">
        <f t="shared" si="3"/>
        <v>0</v>
      </c>
    </row>
    <row r="28" spans="1:11" x14ac:dyDescent="0.2">
      <c r="A28" s="185">
        <f>IF(部材入力表!A26="","",部材入力表!A26)</f>
        <v>45</v>
      </c>
      <c r="B28" s="185">
        <f>IF(部材入力表!B26="","",部材入力表!B26)</f>
        <v>120</v>
      </c>
      <c r="C28" s="185">
        <f>IF(部材入力表!C26="","",部材入力表!C26)</f>
        <v>3</v>
      </c>
      <c r="D28" s="186" t="str">
        <f>IF(部材入力表!D26="","",部材入力表!D26)</f>
        <v>スギ</v>
      </c>
      <c r="E28" s="186" t="str">
        <f>IF(部材入力表!E26="","",部材入力表!E26)</f>
        <v>根太</v>
      </c>
      <c r="F28" s="187" t="str">
        <f>IF(部材入力表!F26="","",部材入力表!F26)</f>
        <v/>
      </c>
      <c r="G28" s="146">
        <v>0</v>
      </c>
      <c r="H28" s="24">
        <f t="shared" si="0"/>
        <v>0</v>
      </c>
      <c r="I28" s="25">
        <f t="shared" si="1"/>
        <v>0</v>
      </c>
      <c r="J28" s="25">
        <f t="shared" si="2"/>
        <v>0</v>
      </c>
      <c r="K28" s="25">
        <f t="shared" si="3"/>
        <v>0</v>
      </c>
    </row>
    <row r="29" spans="1:11" x14ac:dyDescent="0.2">
      <c r="A29" s="185">
        <f>IF(部材入力表!A27="","",部材入力表!A27)</f>
        <v>45</v>
      </c>
      <c r="B29" s="185">
        <f>IF(部材入力表!B27="","",部材入力表!B27)</f>
        <v>120</v>
      </c>
      <c r="C29" s="185">
        <f>IF(部材入力表!C27="","",部材入力表!C27)</f>
        <v>4</v>
      </c>
      <c r="D29" s="186" t="str">
        <f>IF(部材入力表!D27="","",部材入力表!D27)</f>
        <v>スギ</v>
      </c>
      <c r="E29" s="186" t="str">
        <f>IF(部材入力表!E27="","",部材入力表!E27)</f>
        <v>根太</v>
      </c>
      <c r="F29" s="187" t="str">
        <f>IF(部材入力表!F27="","",部材入力表!F27)</f>
        <v/>
      </c>
      <c r="G29" s="146">
        <v>0</v>
      </c>
      <c r="H29" s="24">
        <f t="shared" si="0"/>
        <v>0</v>
      </c>
      <c r="I29" s="25">
        <f t="shared" si="1"/>
        <v>0</v>
      </c>
      <c r="J29" s="25">
        <f t="shared" si="2"/>
        <v>0</v>
      </c>
      <c r="K29" s="25">
        <f t="shared" si="3"/>
        <v>0</v>
      </c>
    </row>
    <row r="30" spans="1:11" x14ac:dyDescent="0.2">
      <c r="A30" s="185" t="str">
        <f>IF(部材入力表!A28="","",部材入力表!A28)</f>
        <v/>
      </c>
      <c r="B30" s="185" t="str">
        <f>IF(部材入力表!B28="","",部材入力表!B28)</f>
        <v/>
      </c>
      <c r="C30" s="185" t="str">
        <f>IF(部材入力表!C28="","",部材入力表!C28)</f>
        <v/>
      </c>
      <c r="D30" s="186" t="str">
        <f>IF(部材入力表!D28="","",部材入力表!D28)</f>
        <v/>
      </c>
      <c r="E30" s="186" t="str">
        <f>IF(部材入力表!E28="","",部材入力表!E28)</f>
        <v/>
      </c>
      <c r="F30" s="187" t="str">
        <f>IF(部材入力表!F28="","",部材入力表!F28)</f>
        <v/>
      </c>
      <c r="G30" s="146"/>
      <c r="H30" s="24">
        <f t="shared" si="0"/>
        <v>0</v>
      </c>
      <c r="I30" s="25">
        <f t="shared" si="1"/>
        <v>0</v>
      </c>
      <c r="J30" s="25">
        <f t="shared" si="2"/>
        <v>0</v>
      </c>
      <c r="K30" s="25">
        <f t="shared" si="3"/>
        <v>0</v>
      </c>
    </row>
    <row r="31" spans="1:11" x14ac:dyDescent="0.2">
      <c r="A31" s="185" t="str">
        <f>IF(部材入力表!A29="","",部材入力表!A29)</f>
        <v/>
      </c>
      <c r="B31" s="185" t="str">
        <f>IF(部材入力表!B29="","",部材入力表!B29)</f>
        <v/>
      </c>
      <c r="C31" s="185" t="str">
        <f>IF(部材入力表!C29="","",部材入力表!C29)</f>
        <v/>
      </c>
      <c r="D31" s="186" t="str">
        <f>IF(部材入力表!D29="","",部材入力表!D29)</f>
        <v/>
      </c>
      <c r="E31" s="186" t="str">
        <f>IF(部材入力表!E29="","",部材入力表!E29)</f>
        <v/>
      </c>
      <c r="F31" s="187" t="str">
        <f>IF(部材入力表!F29="","",部材入力表!F29)</f>
        <v/>
      </c>
      <c r="G31" s="146"/>
      <c r="H31" s="24">
        <f t="shared" si="0"/>
        <v>0</v>
      </c>
      <c r="I31" s="25">
        <f t="shared" si="1"/>
        <v>0</v>
      </c>
      <c r="J31" s="25">
        <f t="shared" si="2"/>
        <v>0</v>
      </c>
      <c r="K31" s="25">
        <f t="shared" si="3"/>
        <v>0</v>
      </c>
    </row>
    <row r="32" spans="1:11" x14ac:dyDescent="0.2">
      <c r="A32" s="185" t="str">
        <f>IF(部材入力表!A30="","",部材入力表!A30)</f>
        <v/>
      </c>
      <c r="B32" s="185" t="str">
        <f>IF(部材入力表!B30="","",部材入力表!B30)</f>
        <v/>
      </c>
      <c r="C32" s="185" t="str">
        <f>IF(部材入力表!C30="","",部材入力表!C30)</f>
        <v/>
      </c>
      <c r="D32" s="186" t="str">
        <f>IF(部材入力表!D30="","",部材入力表!D30)</f>
        <v/>
      </c>
      <c r="E32" s="186" t="str">
        <f>IF(部材入力表!E30="","",部材入力表!E30)</f>
        <v/>
      </c>
      <c r="F32" s="187" t="str">
        <f>IF(部材入力表!F30="","",部材入力表!F30)</f>
        <v/>
      </c>
      <c r="G32" s="146"/>
      <c r="H32" s="24">
        <f t="shared" si="0"/>
        <v>0</v>
      </c>
      <c r="I32" s="25">
        <f t="shared" si="1"/>
        <v>0</v>
      </c>
      <c r="J32" s="25">
        <f t="shared" si="2"/>
        <v>0</v>
      </c>
      <c r="K32" s="25">
        <f t="shared" si="3"/>
        <v>0</v>
      </c>
    </row>
    <row r="33" spans="1:34" x14ac:dyDescent="0.2">
      <c r="A33" s="185" t="str">
        <f>IF(部材入力表!A31="","",部材入力表!A31)</f>
        <v/>
      </c>
      <c r="B33" s="185" t="str">
        <f>IF(部材入力表!B31="","",部材入力表!B31)</f>
        <v/>
      </c>
      <c r="C33" s="185" t="str">
        <f>IF(部材入力表!C31="","",部材入力表!C31)</f>
        <v/>
      </c>
      <c r="D33" s="186" t="str">
        <f>IF(部材入力表!D31="","",部材入力表!D31)</f>
        <v/>
      </c>
      <c r="E33" s="186" t="str">
        <f>IF(部材入力表!E31="","",部材入力表!E31)</f>
        <v/>
      </c>
      <c r="F33" s="187" t="str">
        <f>IF(部材入力表!F31="","",部材入力表!F31)</f>
        <v/>
      </c>
      <c r="G33" s="146"/>
      <c r="H33" s="24">
        <f t="shared" si="0"/>
        <v>0</v>
      </c>
      <c r="I33" s="25">
        <f t="shared" si="1"/>
        <v>0</v>
      </c>
      <c r="J33" s="25">
        <f t="shared" si="2"/>
        <v>0</v>
      </c>
      <c r="K33" s="25">
        <f t="shared" si="3"/>
        <v>0</v>
      </c>
    </row>
    <row r="34" spans="1:34" ht="13.8" thickBot="1" x14ac:dyDescent="0.25">
      <c r="A34" s="188" t="str">
        <f>IF(部材入力表!A32="","",部材入力表!A32)</f>
        <v/>
      </c>
      <c r="B34" s="188" t="str">
        <f>IF(部材入力表!B32="","",部材入力表!B32)</f>
        <v/>
      </c>
      <c r="C34" s="188" t="str">
        <f>IF(部材入力表!C32="","",部材入力表!C32)</f>
        <v/>
      </c>
      <c r="D34" s="189" t="str">
        <f>IF(部材入力表!D32="","",部材入力表!D32)</f>
        <v/>
      </c>
      <c r="E34" s="189" t="str">
        <f>IF(部材入力表!E32="","",部材入力表!E32)</f>
        <v/>
      </c>
      <c r="F34" s="190" t="str">
        <f>IF(部材入力表!F32="","",部材入力表!F32)</f>
        <v/>
      </c>
      <c r="G34" s="150"/>
      <c r="H34" s="26">
        <f t="shared" si="0"/>
        <v>0</v>
      </c>
      <c r="I34" s="27">
        <f t="shared" si="1"/>
        <v>0</v>
      </c>
      <c r="J34" s="27">
        <f t="shared" si="2"/>
        <v>0</v>
      </c>
      <c r="K34" s="27">
        <f t="shared" si="3"/>
        <v>0</v>
      </c>
    </row>
    <row r="35" spans="1:34" x14ac:dyDescent="0.2">
      <c r="E35" s="1"/>
    </row>
    <row r="36" spans="1:34" ht="19.2" customHeight="1" x14ac:dyDescent="0.2">
      <c r="A36" s="13" t="s">
        <v>46</v>
      </c>
      <c r="E36" s="1"/>
    </row>
    <row r="37" spans="1:34" ht="5.4" customHeight="1" x14ac:dyDescent="0.2">
      <c r="A37" s="13"/>
      <c r="E37" s="1"/>
    </row>
    <row r="38" spans="1:34" ht="16.2" x14ac:dyDescent="0.2">
      <c r="A38" s="181" t="s">
        <v>57</v>
      </c>
      <c r="B38" s="181"/>
      <c r="C38" s="181"/>
      <c r="D38" s="181"/>
      <c r="E38" s="181"/>
      <c r="F38" s="181"/>
      <c r="G38" s="12"/>
      <c r="H38" s="181" t="s">
        <v>36</v>
      </c>
      <c r="I38" s="181"/>
      <c r="J38" s="181"/>
      <c r="K38" s="181"/>
      <c r="L38" s="181"/>
      <c r="M38" s="181"/>
      <c r="O38" s="181" t="s">
        <v>22</v>
      </c>
      <c r="P38" s="181"/>
      <c r="Q38" s="181"/>
      <c r="R38" s="181"/>
      <c r="S38" s="181"/>
      <c r="T38" s="181"/>
      <c r="V38" s="181" t="s">
        <v>16</v>
      </c>
      <c r="W38" s="181"/>
      <c r="X38" s="181"/>
      <c r="Y38" s="181"/>
      <c r="Z38" s="181"/>
      <c r="AA38" s="181"/>
      <c r="AC38" s="181" t="s">
        <v>17</v>
      </c>
      <c r="AD38" s="181"/>
      <c r="AE38" s="181"/>
      <c r="AF38" s="181"/>
      <c r="AG38" s="181"/>
      <c r="AH38" s="181"/>
    </row>
    <row r="39" spans="1:34" x14ac:dyDescent="0.2">
      <c r="A39" s="171" t="s">
        <v>55</v>
      </c>
      <c r="B39" s="171" t="s">
        <v>56</v>
      </c>
      <c r="C39" s="172" t="s">
        <v>11</v>
      </c>
      <c r="D39" s="172"/>
      <c r="E39" s="172"/>
      <c r="F39" s="172"/>
      <c r="H39" s="171" t="s">
        <v>55</v>
      </c>
      <c r="I39" s="171" t="s">
        <v>56</v>
      </c>
      <c r="J39" s="172" t="s">
        <v>11</v>
      </c>
      <c r="K39" s="172"/>
      <c r="L39" s="172"/>
      <c r="M39" s="172"/>
      <c r="O39" s="171" t="s">
        <v>12</v>
      </c>
      <c r="P39" s="171" t="s">
        <v>56</v>
      </c>
      <c r="Q39" s="172" t="s">
        <v>11</v>
      </c>
      <c r="R39" s="172"/>
      <c r="S39" s="172"/>
      <c r="T39" s="172"/>
      <c r="V39" s="171" t="s">
        <v>12</v>
      </c>
      <c r="W39" s="171" t="s">
        <v>56</v>
      </c>
      <c r="X39" s="172" t="s">
        <v>11</v>
      </c>
      <c r="Y39" s="172"/>
      <c r="Z39" s="172"/>
      <c r="AA39" s="172"/>
      <c r="AC39" s="171" t="s">
        <v>12</v>
      </c>
      <c r="AD39" s="171" t="s">
        <v>56</v>
      </c>
      <c r="AE39" s="172" t="s">
        <v>11</v>
      </c>
      <c r="AF39" s="172"/>
      <c r="AG39" s="172"/>
      <c r="AH39" s="172"/>
    </row>
    <row r="40" spans="1:34" x14ac:dyDescent="0.2">
      <c r="A40" s="171"/>
      <c r="B40" s="171"/>
      <c r="C40" s="38">
        <v>3</v>
      </c>
      <c r="D40" s="39">
        <v>4</v>
      </c>
      <c r="E40" s="39">
        <v>5</v>
      </c>
      <c r="F40" s="40">
        <v>6</v>
      </c>
      <c r="H40" s="171"/>
      <c r="I40" s="171"/>
      <c r="J40" s="41">
        <v>3</v>
      </c>
      <c r="K40" s="42">
        <v>4</v>
      </c>
      <c r="L40" s="42">
        <v>5</v>
      </c>
      <c r="M40" s="43">
        <v>6</v>
      </c>
      <c r="O40" s="171"/>
      <c r="P40" s="171"/>
      <c r="Q40" s="41">
        <v>3</v>
      </c>
      <c r="R40" s="42">
        <v>4</v>
      </c>
      <c r="S40" s="42">
        <v>5</v>
      </c>
      <c r="T40" s="43">
        <v>6</v>
      </c>
      <c r="V40" s="171"/>
      <c r="W40" s="171"/>
      <c r="X40" s="41">
        <v>3</v>
      </c>
      <c r="Y40" s="42">
        <v>4</v>
      </c>
      <c r="Z40" s="42">
        <v>5</v>
      </c>
      <c r="AA40" s="43">
        <v>6</v>
      </c>
      <c r="AC40" s="171"/>
      <c r="AD40" s="171"/>
      <c r="AE40" s="41">
        <v>3</v>
      </c>
      <c r="AF40" s="42">
        <v>4</v>
      </c>
      <c r="AG40" s="42">
        <v>5</v>
      </c>
      <c r="AH40" s="43">
        <v>6</v>
      </c>
    </row>
    <row r="41" spans="1:34" x14ac:dyDescent="0.2">
      <c r="A41" s="180">
        <v>105</v>
      </c>
      <c r="B41" s="35">
        <v>120</v>
      </c>
      <c r="C41" s="151">
        <v>0</v>
      </c>
      <c r="D41" s="152">
        <v>0</v>
      </c>
      <c r="E41" s="152">
        <v>0</v>
      </c>
      <c r="F41" s="153">
        <v>0</v>
      </c>
      <c r="H41" s="180">
        <v>105</v>
      </c>
      <c r="I41" s="35">
        <v>120</v>
      </c>
      <c r="J41" s="44">
        <f>C41/$G$1</f>
        <v>0</v>
      </c>
      <c r="K41" s="45">
        <f t="shared" ref="K41:M59" si="4">D41/$G$1</f>
        <v>0</v>
      </c>
      <c r="L41" s="45">
        <f t="shared" si="4"/>
        <v>0</v>
      </c>
      <c r="M41" s="46">
        <f t="shared" si="4"/>
        <v>0</v>
      </c>
      <c r="O41" s="180">
        <v>105</v>
      </c>
      <c r="P41" s="35">
        <v>120</v>
      </c>
      <c r="Q41" s="44">
        <f>J41*$I$4</f>
        <v>0</v>
      </c>
      <c r="R41" s="45">
        <f t="shared" ref="R41:T59" si="5">K41*$I$4</f>
        <v>0</v>
      </c>
      <c r="S41" s="45">
        <f t="shared" si="5"/>
        <v>0</v>
      </c>
      <c r="T41" s="46">
        <f t="shared" si="5"/>
        <v>0</v>
      </c>
      <c r="V41" s="180">
        <v>105</v>
      </c>
      <c r="W41" s="35">
        <v>120</v>
      </c>
      <c r="X41" s="44">
        <f>J41*$J$4</f>
        <v>0</v>
      </c>
      <c r="Y41" s="45">
        <f t="shared" ref="Y41:AA59" si="6">K41*$J$4</f>
        <v>0</v>
      </c>
      <c r="Z41" s="45">
        <f t="shared" si="6"/>
        <v>0</v>
      </c>
      <c r="AA41" s="46">
        <f t="shared" si="6"/>
        <v>0</v>
      </c>
      <c r="AC41" s="180">
        <v>105</v>
      </c>
      <c r="AD41" s="35">
        <v>120</v>
      </c>
      <c r="AE41" s="44">
        <f>J41*$K$4</f>
        <v>0</v>
      </c>
      <c r="AF41" s="45">
        <f t="shared" ref="AF41:AH59" si="7">K41*$K$4</f>
        <v>0</v>
      </c>
      <c r="AG41" s="45">
        <f t="shared" si="7"/>
        <v>0</v>
      </c>
      <c r="AH41" s="46">
        <f t="shared" si="7"/>
        <v>0</v>
      </c>
    </row>
    <row r="42" spans="1:34" x14ac:dyDescent="0.2">
      <c r="A42" s="180"/>
      <c r="B42" s="36">
        <f>B41+30</f>
        <v>150</v>
      </c>
      <c r="C42" s="154">
        <v>0</v>
      </c>
      <c r="D42" s="155">
        <v>0</v>
      </c>
      <c r="E42" s="155">
        <v>0</v>
      </c>
      <c r="F42" s="156">
        <v>0</v>
      </c>
      <c r="H42" s="180"/>
      <c r="I42" s="36">
        <f>I41+30</f>
        <v>150</v>
      </c>
      <c r="J42" s="47">
        <f t="shared" ref="J42:J59" si="8">C42/$G$1</f>
        <v>0</v>
      </c>
      <c r="K42" s="48">
        <f t="shared" si="4"/>
        <v>0</v>
      </c>
      <c r="L42" s="48">
        <f t="shared" si="4"/>
        <v>0</v>
      </c>
      <c r="M42" s="49">
        <f t="shared" si="4"/>
        <v>0</v>
      </c>
      <c r="O42" s="180"/>
      <c r="P42" s="36">
        <f>P41+30</f>
        <v>150</v>
      </c>
      <c r="Q42" s="47">
        <f t="shared" ref="Q42:Q59" si="9">J42*$I$4</f>
        <v>0</v>
      </c>
      <c r="R42" s="48">
        <f t="shared" si="5"/>
        <v>0</v>
      </c>
      <c r="S42" s="48">
        <f t="shared" si="5"/>
        <v>0</v>
      </c>
      <c r="T42" s="49">
        <f t="shared" si="5"/>
        <v>0</v>
      </c>
      <c r="V42" s="180"/>
      <c r="W42" s="36">
        <f>W41+30</f>
        <v>150</v>
      </c>
      <c r="X42" s="47">
        <f t="shared" ref="X42:X59" si="10">J42*$J$4</f>
        <v>0</v>
      </c>
      <c r="Y42" s="48">
        <f t="shared" si="6"/>
        <v>0</v>
      </c>
      <c r="Z42" s="48">
        <f t="shared" si="6"/>
        <v>0</v>
      </c>
      <c r="AA42" s="49">
        <f t="shared" si="6"/>
        <v>0</v>
      </c>
      <c r="AC42" s="180"/>
      <c r="AD42" s="36">
        <f>AD41+30</f>
        <v>150</v>
      </c>
      <c r="AE42" s="47">
        <f t="shared" ref="AE42:AE59" si="11">J42*$K$4</f>
        <v>0</v>
      </c>
      <c r="AF42" s="48">
        <f t="shared" si="7"/>
        <v>0</v>
      </c>
      <c r="AG42" s="48">
        <f t="shared" si="7"/>
        <v>0</v>
      </c>
      <c r="AH42" s="49">
        <f t="shared" si="7"/>
        <v>0</v>
      </c>
    </row>
    <row r="43" spans="1:34" x14ac:dyDescent="0.2">
      <c r="A43" s="180"/>
      <c r="B43" s="36">
        <f t="shared" ref="B43:B50" si="12">B42+30</f>
        <v>180</v>
      </c>
      <c r="C43" s="154">
        <v>0</v>
      </c>
      <c r="D43" s="155">
        <v>0</v>
      </c>
      <c r="E43" s="155">
        <v>0</v>
      </c>
      <c r="F43" s="156">
        <v>0</v>
      </c>
      <c r="H43" s="180"/>
      <c r="I43" s="36">
        <f t="shared" ref="I43:I50" si="13">I42+30</f>
        <v>180</v>
      </c>
      <c r="J43" s="47">
        <f t="shared" si="8"/>
        <v>0</v>
      </c>
      <c r="K43" s="48">
        <f t="shared" si="4"/>
        <v>0</v>
      </c>
      <c r="L43" s="48">
        <f t="shared" si="4"/>
        <v>0</v>
      </c>
      <c r="M43" s="49">
        <f t="shared" si="4"/>
        <v>0</v>
      </c>
      <c r="O43" s="180"/>
      <c r="P43" s="36">
        <f t="shared" ref="P43:P50" si="14">P42+30</f>
        <v>180</v>
      </c>
      <c r="Q43" s="47">
        <f t="shared" si="9"/>
        <v>0</v>
      </c>
      <c r="R43" s="48">
        <f t="shared" si="5"/>
        <v>0</v>
      </c>
      <c r="S43" s="48">
        <f t="shared" si="5"/>
        <v>0</v>
      </c>
      <c r="T43" s="49">
        <f t="shared" si="5"/>
        <v>0</v>
      </c>
      <c r="V43" s="180"/>
      <c r="W43" s="36">
        <f t="shared" ref="W43:W50" si="15">W42+30</f>
        <v>180</v>
      </c>
      <c r="X43" s="47">
        <f t="shared" si="10"/>
        <v>0</v>
      </c>
      <c r="Y43" s="48">
        <f t="shared" si="6"/>
        <v>0</v>
      </c>
      <c r="Z43" s="48">
        <f t="shared" si="6"/>
        <v>0</v>
      </c>
      <c r="AA43" s="49">
        <f t="shared" si="6"/>
        <v>0</v>
      </c>
      <c r="AC43" s="180"/>
      <c r="AD43" s="36">
        <f t="shared" ref="AD43:AD50" si="16">AD42+30</f>
        <v>180</v>
      </c>
      <c r="AE43" s="47">
        <f t="shared" si="11"/>
        <v>0</v>
      </c>
      <c r="AF43" s="48">
        <f t="shared" si="7"/>
        <v>0</v>
      </c>
      <c r="AG43" s="48">
        <f t="shared" si="7"/>
        <v>0</v>
      </c>
      <c r="AH43" s="49">
        <f t="shared" si="7"/>
        <v>0</v>
      </c>
    </row>
    <row r="44" spans="1:34" x14ac:dyDescent="0.2">
      <c r="A44" s="180"/>
      <c r="B44" s="36">
        <f t="shared" si="12"/>
        <v>210</v>
      </c>
      <c r="C44" s="154">
        <v>0</v>
      </c>
      <c r="D44" s="155">
        <v>0</v>
      </c>
      <c r="E44" s="155">
        <v>0</v>
      </c>
      <c r="F44" s="156">
        <v>0</v>
      </c>
      <c r="H44" s="180"/>
      <c r="I44" s="36">
        <f t="shared" si="13"/>
        <v>210</v>
      </c>
      <c r="J44" s="47">
        <f t="shared" si="8"/>
        <v>0</v>
      </c>
      <c r="K44" s="48">
        <f t="shared" si="4"/>
        <v>0</v>
      </c>
      <c r="L44" s="48">
        <f t="shared" si="4"/>
        <v>0</v>
      </c>
      <c r="M44" s="49">
        <f t="shared" si="4"/>
        <v>0</v>
      </c>
      <c r="O44" s="180"/>
      <c r="P44" s="36">
        <f t="shared" si="14"/>
        <v>210</v>
      </c>
      <c r="Q44" s="47">
        <f t="shared" si="9"/>
        <v>0</v>
      </c>
      <c r="R44" s="48">
        <f t="shared" si="5"/>
        <v>0</v>
      </c>
      <c r="S44" s="48">
        <f t="shared" si="5"/>
        <v>0</v>
      </c>
      <c r="T44" s="49">
        <f t="shared" si="5"/>
        <v>0</v>
      </c>
      <c r="V44" s="180"/>
      <c r="W44" s="36">
        <f t="shared" si="15"/>
        <v>210</v>
      </c>
      <c r="X44" s="47">
        <f t="shared" si="10"/>
        <v>0</v>
      </c>
      <c r="Y44" s="48">
        <f t="shared" si="6"/>
        <v>0</v>
      </c>
      <c r="Z44" s="48">
        <f t="shared" si="6"/>
        <v>0</v>
      </c>
      <c r="AA44" s="49">
        <f t="shared" si="6"/>
        <v>0</v>
      </c>
      <c r="AC44" s="180"/>
      <c r="AD44" s="36">
        <f t="shared" si="16"/>
        <v>210</v>
      </c>
      <c r="AE44" s="47">
        <f t="shared" si="11"/>
        <v>0</v>
      </c>
      <c r="AF44" s="48">
        <f t="shared" si="7"/>
        <v>0</v>
      </c>
      <c r="AG44" s="48">
        <f t="shared" si="7"/>
        <v>0</v>
      </c>
      <c r="AH44" s="49">
        <f t="shared" si="7"/>
        <v>0</v>
      </c>
    </row>
    <row r="45" spans="1:34" x14ac:dyDescent="0.2">
      <c r="A45" s="180"/>
      <c r="B45" s="36">
        <f t="shared" si="12"/>
        <v>240</v>
      </c>
      <c r="C45" s="154">
        <v>0</v>
      </c>
      <c r="D45" s="155">
        <v>0</v>
      </c>
      <c r="E45" s="155">
        <v>0</v>
      </c>
      <c r="F45" s="156">
        <v>0</v>
      </c>
      <c r="H45" s="180"/>
      <c r="I45" s="36">
        <f t="shared" si="13"/>
        <v>240</v>
      </c>
      <c r="J45" s="47">
        <f t="shared" si="8"/>
        <v>0</v>
      </c>
      <c r="K45" s="48">
        <f t="shared" si="4"/>
        <v>0</v>
      </c>
      <c r="L45" s="48">
        <f t="shared" si="4"/>
        <v>0</v>
      </c>
      <c r="M45" s="49">
        <f t="shared" si="4"/>
        <v>0</v>
      </c>
      <c r="O45" s="180"/>
      <c r="P45" s="36">
        <f t="shared" si="14"/>
        <v>240</v>
      </c>
      <c r="Q45" s="47">
        <f t="shared" si="9"/>
        <v>0</v>
      </c>
      <c r="R45" s="48">
        <f t="shared" si="5"/>
        <v>0</v>
      </c>
      <c r="S45" s="48">
        <f t="shared" si="5"/>
        <v>0</v>
      </c>
      <c r="T45" s="49">
        <f t="shared" si="5"/>
        <v>0</v>
      </c>
      <c r="V45" s="180"/>
      <c r="W45" s="36">
        <f t="shared" si="15"/>
        <v>240</v>
      </c>
      <c r="X45" s="47">
        <f t="shared" si="10"/>
        <v>0</v>
      </c>
      <c r="Y45" s="48">
        <f t="shared" si="6"/>
        <v>0</v>
      </c>
      <c r="Z45" s="48">
        <f t="shared" si="6"/>
        <v>0</v>
      </c>
      <c r="AA45" s="49">
        <f t="shared" si="6"/>
        <v>0</v>
      </c>
      <c r="AC45" s="180"/>
      <c r="AD45" s="36">
        <f t="shared" si="16"/>
        <v>240</v>
      </c>
      <c r="AE45" s="47">
        <f t="shared" si="11"/>
        <v>0</v>
      </c>
      <c r="AF45" s="48">
        <f t="shared" si="7"/>
        <v>0</v>
      </c>
      <c r="AG45" s="48">
        <f t="shared" si="7"/>
        <v>0</v>
      </c>
      <c r="AH45" s="49">
        <f t="shared" si="7"/>
        <v>0</v>
      </c>
    </row>
    <row r="46" spans="1:34" x14ac:dyDescent="0.2">
      <c r="A46" s="180"/>
      <c r="B46" s="36">
        <f t="shared" si="12"/>
        <v>270</v>
      </c>
      <c r="C46" s="154">
        <v>0</v>
      </c>
      <c r="D46" s="155">
        <v>0</v>
      </c>
      <c r="E46" s="155">
        <v>0</v>
      </c>
      <c r="F46" s="156">
        <v>0</v>
      </c>
      <c r="H46" s="180"/>
      <c r="I46" s="36">
        <f t="shared" si="13"/>
        <v>270</v>
      </c>
      <c r="J46" s="47">
        <f t="shared" si="8"/>
        <v>0</v>
      </c>
      <c r="K46" s="48">
        <f t="shared" si="4"/>
        <v>0</v>
      </c>
      <c r="L46" s="48">
        <f t="shared" si="4"/>
        <v>0</v>
      </c>
      <c r="M46" s="49">
        <f t="shared" si="4"/>
        <v>0</v>
      </c>
      <c r="O46" s="180"/>
      <c r="P46" s="36">
        <f t="shared" si="14"/>
        <v>270</v>
      </c>
      <c r="Q46" s="47">
        <f t="shared" si="9"/>
        <v>0</v>
      </c>
      <c r="R46" s="48">
        <f t="shared" si="5"/>
        <v>0</v>
      </c>
      <c r="S46" s="48">
        <f t="shared" si="5"/>
        <v>0</v>
      </c>
      <c r="T46" s="49">
        <f t="shared" si="5"/>
        <v>0</v>
      </c>
      <c r="V46" s="180"/>
      <c r="W46" s="36">
        <f t="shared" si="15"/>
        <v>270</v>
      </c>
      <c r="X46" s="47">
        <f t="shared" si="10"/>
        <v>0</v>
      </c>
      <c r="Y46" s="48">
        <f t="shared" si="6"/>
        <v>0</v>
      </c>
      <c r="Z46" s="48">
        <f t="shared" si="6"/>
        <v>0</v>
      </c>
      <c r="AA46" s="49">
        <f t="shared" si="6"/>
        <v>0</v>
      </c>
      <c r="AC46" s="180"/>
      <c r="AD46" s="36">
        <f t="shared" si="16"/>
        <v>270</v>
      </c>
      <c r="AE46" s="47">
        <f t="shared" si="11"/>
        <v>0</v>
      </c>
      <c r="AF46" s="48">
        <f t="shared" si="7"/>
        <v>0</v>
      </c>
      <c r="AG46" s="48">
        <f t="shared" si="7"/>
        <v>0</v>
      </c>
      <c r="AH46" s="49">
        <f t="shared" si="7"/>
        <v>0</v>
      </c>
    </row>
    <row r="47" spans="1:34" x14ac:dyDescent="0.2">
      <c r="A47" s="180"/>
      <c r="B47" s="36">
        <f t="shared" si="12"/>
        <v>300</v>
      </c>
      <c r="C47" s="154">
        <v>0</v>
      </c>
      <c r="D47" s="155">
        <v>0</v>
      </c>
      <c r="E47" s="155">
        <v>0</v>
      </c>
      <c r="F47" s="156">
        <v>0</v>
      </c>
      <c r="H47" s="180"/>
      <c r="I47" s="36">
        <f t="shared" si="13"/>
        <v>300</v>
      </c>
      <c r="J47" s="47">
        <f t="shared" si="8"/>
        <v>0</v>
      </c>
      <c r="K47" s="48">
        <f t="shared" si="4"/>
        <v>0</v>
      </c>
      <c r="L47" s="48">
        <f t="shared" si="4"/>
        <v>0</v>
      </c>
      <c r="M47" s="49">
        <f t="shared" si="4"/>
        <v>0</v>
      </c>
      <c r="O47" s="180"/>
      <c r="P47" s="36">
        <f t="shared" si="14"/>
        <v>300</v>
      </c>
      <c r="Q47" s="47">
        <f t="shared" si="9"/>
        <v>0</v>
      </c>
      <c r="R47" s="48">
        <f>K47*$I$4</f>
        <v>0</v>
      </c>
      <c r="S47" s="48">
        <f t="shared" si="5"/>
        <v>0</v>
      </c>
      <c r="T47" s="49">
        <f t="shared" si="5"/>
        <v>0</v>
      </c>
      <c r="V47" s="180"/>
      <c r="W47" s="36">
        <f t="shared" si="15"/>
        <v>300</v>
      </c>
      <c r="X47" s="47">
        <f t="shared" si="10"/>
        <v>0</v>
      </c>
      <c r="Y47" s="48">
        <f t="shared" si="6"/>
        <v>0</v>
      </c>
      <c r="Z47" s="48">
        <f t="shared" si="6"/>
        <v>0</v>
      </c>
      <c r="AA47" s="49">
        <f t="shared" si="6"/>
        <v>0</v>
      </c>
      <c r="AC47" s="180"/>
      <c r="AD47" s="36">
        <f t="shared" si="16"/>
        <v>300</v>
      </c>
      <c r="AE47" s="47">
        <f t="shared" si="11"/>
        <v>0</v>
      </c>
      <c r="AF47" s="48">
        <f t="shared" si="7"/>
        <v>0</v>
      </c>
      <c r="AG47" s="48">
        <f t="shared" si="7"/>
        <v>0</v>
      </c>
      <c r="AH47" s="49">
        <f t="shared" si="7"/>
        <v>0</v>
      </c>
    </row>
    <row r="48" spans="1:34" x14ac:dyDescent="0.2">
      <c r="A48" s="180"/>
      <c r="B48" s="36">
        <f t="shared" si="12"/>
        <v>330</v>
      </c>
      <c r="C48" s="154">
        <v>0</v>
      </c>
      <c r="D48" s="155">
        <v>0</v>
      </c>
      <c r="E48" s="155">
        <v>0</v>
      </c>
      <c r="F48" s="156">
        <v>0</v>
      </c>
      <c r="H48" s="180"/>
      <c r="I48" s="36">
        <f t="shared" si="13"/>
        <v>330</v>
      </c>
      <c r="J48" s="47">
        <f t="shared" si="8"/>
        <v>0</v>
      </c>
      <c r="K48" s="48">
        <f t="shared" si="4"/>
        <v>0</v>
      </c>
      <c r="L48" s="48">
        <f t="shared" si="4"/>
        <v>0</v>
      </c>
      <c r="M48" s="49">
        <f t="shared" si="4"/>
        <v>0</v>
      </c>
      <c r="O48" s="180"/>
      <c r="P48" s="36">
        <f t="shared" si="14"/>
        <v>330</v>
      </c>
      <c r="Q48" s="47">
        <f t="shared" si="9"/>
        <v>0</v>
      </c>
      <c r="R48" s="48">
        <f t="shared" si="5"/>
        <v>0</v>
      </c>
      <c r="S48" s="48">
        <f t="shared" si="5"/>
        <v>0</v>
      </c>
      <c r="T48" s="49">
        <f t="shared" si="5"/>
        <v>0</v>
      </c>
      <c r="V48" s="180"/>
      <c r="W48" s="36">
        <f t="shared" si="15"/>
        <v>330</v>
      </c>
      <c r="X48" s="47">
        <f t="shared" si="10"/>
        <v>0</v>
      </c>
      <c r="Y48" s="48">
        <f>K48*$J$4</f>
        <v>0</v>
      </c>
      <c r="Z48" s="48">
        <f t="shared" si="6"/>
        <v>0</v>
      </c>
      <c r="AA48" s="49">
        <f t="shared" si="6"/>
        <v>0</v>
      </c>
      <c r="AC48" s="180"/>
      <c r="AD48" s="36">
        <f t="shared" si="16"/>
        <v>330</v>
      </c>
      <c r="AE48" s="47">
        <f t="shared" si="11"/>
        <v>0</v>
      </c>
      <c r="AF48" s="48">
        <f>K48*$K$4</f>
        <v>0</v>
      </c>
      <c r="AG48" s="48">
        <f t="shared" si="7"/>
        <v>0</v>
      </c>
      <c r="AH48" s="49">
        <f t="shared" si="7"/>
        <v>0</v>
      </c>
    </row>
    <row r="49" spans="1:34" x14ac:dyDescent="0.2">
      <c r="A49" s="180"/>
      <c r="B49" s="36">
        <f t="shared" si="12"/>
        <v>360</v>
      </c>
      <c r="C49" s="154">
        <v>0</v>
      </c>
      <c r="D49" s="155">
        <v>0</v>
      </c>
      <c r="E49" s="155">
        <v>0</v>
      </c>
      <c r="F49" s="156">
        <v>0</v>
      </c>
      <c r="H49" s="180"/>
      <c r="I49" s="36">
        <f t="shared" si="13"/>
        <v>360</v>
      </c>
      <c r="J49" s="47">
        <f t="shared" si="8"/>
        <v>0</v>
      </c>
      <c r="K49" s="48">
        <f t="shared" si="4"/>
        <v>0</v>
      </c>
      <c r="L49" s="48">
        <f t="shared" si="4"/>
        <v>0</v>
      </c>
      <c r="M49" s="49">
        <f t="shared" si="4"/>
        <v>0</v>
      </c>
      <c r="O49" s="180"/>
      <c r="P49" s="36">
        <f t="shared" si="14"/>
        <v>360</v>
      </c>
      <c r="Q49" s="47">
        <f t="shared" si="9"/>
        <v>0</v>
      </c>
      <c r="R49" s="48">
        <f t="shared" si="5"/>
        <v>0</v>
      </c>
      <c r="S49" s="48">
        <f t="shared" si="5"/>
        <v>0</v>
      </c>
      <c r="T49" s="49">
        <f t="shared" si="5"/>
        <v>0</v>
      </c>
      <c r="V49" s="180"/>
      <c r="W49" s="36">
        <f t="shared" si="15"/>
        <v>360</v>
      </c>
      <c r="X49" s="47">
        <f t="shared" si="10"/>
        <v>0</v>
      </c>
      <c r="Y49" s="48">
        <f t="shared" si="6"/>
        <v>0</v>
      </c>
      <c r="Z49" s="48">
        <f t="shared" si="6"/>
        <v>0</v>
      </c>
      <c r="AA49" s="49">
        <f t="shared" si="6"/>
        <v>0</v>
      </c>
      <c r="AC49" s="180"/>
      <c r="AD49" s="36">
        <f t="shared" si="16"/>
        <v>360</v>
      </c>
      <c r="AE49" s="47">
        <f t="shared" si="11"/>
        <v>0</v>
      </c>
      <c r="AF49" s="48">
        <f t="shared" si="7"/>
        <v>0</v>
      </c>
      <c r="AG49" s="48">
        <f t="shared" si="7"/>
        <v>0</v>
      </c>
      <c r="AH49" s="49">
        <f t="shared" si="7"/>
        <v>0</v>
      </c>
    </row>
    <row r="50" spans="1:34" x14ac:dyDescent="0.2">
      <c r="A50" s="180"/>
      <c r="B50" s="37">
        <f t="shared" si="12"/>
        <v>390</v>
      </c>
      <c r="C50" s="157">
        <v>0</v>
      </c>
      <c r="D50" s="158">
        <v>0</v>
      </c>
      <c r="E50" s="158">
        <v>0</v>
      </c>
      <c r="F50" s="159">
        <v>0</v>
      </c>
      <c r="H50" s="180"/>
      <c r="I50" s="37">
        <f t="shared" si="13"/>
        <v>390</v>
      </c>
      <c r="J50" s="50">
        <f t="shared" si="8"/>
        <v>0</v>
      </c>
      <c r="K50" s="51">
        <f t="shared" si="4"/>
        <v>0</v>
      </c>
      <c r="L50" s="51">
        <f t="shared" si="4"/>
        <v>0</v>
      </c>
      <c r="M50" s="52">
        <f t="shared" si="4"/>
        <v>0</v>
      </c>
      <c r="O50" s="180"/>
      <c r="P50" s="37">
        <f t="shared" si="14"/>
        <v>390</v>
      </c>
      <c r="Q50" s="50">
        <f t="shared" si="9"/>
        <v>0</v>
      </c>
      <c r="R50" s="51">
        <f t="shared" si="5"/>
        <v>0</v>
      </c>
      <c r="S50" s="51">
        <f t="shared" si="5"/>
        <v>0</v>
      </c>
      <c r="T50" s="52">
        <f t="shared" si="5"/>
        <v>0</v>
      </c>
      <c r="V50" s="180"/>
      <c r="W50" s="37">
        <f t="shared" si="15"/>
        <v>390</v>
      </c>
      <c r="X50" s="50">
        <f t="shared" si="10"/>
        <v>0</v>
      </c>
      <c r="Y50" s="51">
        <f t="shared" si="6"/>
        <v>0</v>
      </c>
      <c r="Z50" s="51">
        <f t="shared" si="6"/>
        <v>0</v>
      </c>
      <c r="AA50" s="52">
        <f t="shared" si="6"/>
        <v>0</v>
      </c>
      <c r="AC50" s="180"/>
      <c r="AD50" s="37">
        <f t="shared" si="16"/>
        <v>390</v>
      </c>
      <c r="AE50" s="50">
        <f t="shared" si="11"/>
        <v>0</v>
      </c>
      <c r="AF50" s="51">
        <f t="shared" si="7"/>
        <v>0</v>
      </c>
      <c r="AG50" s="51">
        <f t="shared" si="7"/>
        <v>0</v>
      </c>
      <c r="AH50" s="52">
        <f t="shared" si="7"/>
        <v>0</v>
      </c>
    </row>
    <row r="51" spans="1:34" x14ac:dyDescent="0.2">
      <c r="A51" s="180">
        <v>120</v>
      </c>
      <c r="B51" s="35">
        <v>150</v>
      </c>
      <c r="C51" s="151">
        <v>0</v>
      </c>
      <c r="D51" s="152">
        <v>0</v>
      </c>
      <c r="E51" s="152">
        <v>0</v>
      </c>
      <c r="F51" s="153">
        <v>0</v>
      </c>
      <c r="H51" s="180">
        <v>120</v>
      </c>
      <c r="I51" s="35">
        <v>150</v>
      </c>
      <c r="J51" s="44">
        <f>C51/$G$1</f>
        <v>0</v>
      </c>
      <c r="K51" s="45">
        <f t="shared" si="4"/>
        <v>0</v>
      </c>
      <c r="L51" s="45">
        <f t="shared" si="4"/>
        <v>0</v>
      </c>
      <c r="M51" s="46">
        <f t="shared" si="4"/>
        <v>0</v>
      </c>
      <c r="O51" s="180">
        <v>120</v>
      </c>
      <c r="P51" s="35">
        <v>150</v>
      </c>
      <c r="Q51" s="44">
        <f t="shared" si="9"/>
        <v>0</v>
      </c>
      <c r="R51" s="45">
        <f t="shared" si="5"/>
        <v>0</v>
      </c>
      <c r="S51" s="45">
        <f t="shared" si="5"/>
        <v>0</v>
      </c>
      <c r="T51" s="46">
        <f t="shared" si="5"/>
        <v>0</v>
      </c>
      <c r="V51" s="180">
        <v>120</v>
      </c>
      <c r="W51" s="35">
        <v>150</v>
      </c>
      <c r="X51" s="44">
        <f t="shared" si="10"/>
        <v>0</v>
      </c>
      <c r="Y51" s="45">
        <f t="shared" si="6"/>
        <v>0</v>
      </c>
      <c r="Z51" s="45">
        <f t="shared" si="6"/>
        <v>0</v>
      </c>
      <c r="AA51" s="46">
        <f t="shared" si="6"/>
        <v>0</v>
      </c>
      <c r="AC51" s="180">
        <v>120</v>
      </c>
      <c r="AD51" s="35">
        <v>150</v>
      </c>
      <c r="AE51" s="44">
        <f t="shared" si="11"/>
        <v>0</v>
      </c>
      <c r="AF51" s="45">
        <f t="shared" si="7"/>
        <v>0</v>
      </c>
      <c r="AG51" s="45">
        <f t="shared" si="7"/>
        <v>0</v>
      </c>
      <c r="AH51" s="46">
        <f t="shared" si="7"/>
        <v>0</v>
      </c>
    </row>
    <row r="52" spans="1:34" x14ac:dyDescent="0.2">
      <c r="A52" s="180"/>
      <c r="B52" s="36">
        <f t="shared" ref="B52:B59" si="17">B51+30</f>
        <v>180</v>
      </c>
      <c r="C52" s="154">
        <v>0</v>
      </c>
      <c r="D52" s="155">
        <v>0</v>
      </c>
      <c r="E52" s="155">
        <v>0</v>
      </c>
      <c r="F52" s="156">
        <v>0</v>
      </c>
      <c r="H52" s="180"/>
      <c r="I52" s="36">
        <f t="shared" ref="I52:I59" si="18">I51+30</f>
        <v>180</v>
      </c>
      <c r="J52" s="47">
        <f t="shared" si="8"/>
        <v>0</v>
      </c>
      <c r="K52" s="48">
        <f t="shared" si="4"/>
        <v>0</v>
      </c>
      <c r="L52" s="48">
        <f t="shared" si="4"/>
        <v>0</v>
      </c>
      <c r="M52" s="49">
        <f t="shared" si="4"/>
        <v>0</v>
      </c>
      <c r="O52" s="180"/>
      <c r="P52" s="36">
        <f t="shared" ref="P52:P59" si="19">P51+30</f>
        <v>180</v>
      </c>
      <c r="Q52" s="47">
        <f t="shared" si="9"/>
        <v>0</v>
      </c>
      <c r="R52" s="48">
        <f t="shared" si="5"/>
        <v>0</v>
      </c>
      <c r="S52" s="48">
        <f t="shared" si="5"/>
        <v>0</v>
      </c>
      <c r="T52" s="49">
        <f t="shared" si="5"/>
        <v>0</v>
      </c>
      <c r="V52" s="180"/>
      <c r="W52" s="36">
        <f t="shared" ref="W52:W59" si="20">W51+30</f>
        <v>180</v>
      </c>
      <c r="X52" s="47">
        <f t="shared" si="10"/>
        <v>0</v>
      </c>
      <c r="Y52" s="48">
        <f t="shared" si="6"/>
        <v>0</v>
      </c>
      <c r="Z52" s="48">
        <f t="shared" si="6"/>
        <v>0</v>
      </c>
      <c r="AA52" s="49">
        <f t="shared" si="6"/>
        <v>0</v>
      </c>
      <c r="AC52" s="180"/>
      <c r="AD52" s="36">
        <f t="shared" ref="AD52:AD59" si="21">AD51+30</f>
        <v>180</v>
      </c>
      <c r="AE52" s="47">
        <f t="shared" si="11"/>
        <v>0</v>
      </c>
      <c r="AF52" s="48">
        <f t="shared" si="7"/>
        <v>0</v>
      </c>
      <c r="AG52" s="48">
        <f t="shared" si="7"/>
        <v>0</v>
      </c>
      <c r="AH52" s="49">
        <f t="shared" si="7"/>
        <v>0</v>
      </c>
    </row>
    <row r="53" spans="1:34" x14ac:dyDescent="0.2">
      <c r="A53" s="180"/>
      <c r="B53" s="36">
        <f t="shared" si="17"/>
        <v>210</v>
      </c>
      <c r="C53" s="154">
        <v>0</v>
      </c>
      <c r="D53" s="155">
        <v>0</v>
      </c>
      <c r="E53" s="155">
        <v>0</v>
      </c>
      <c r="F53" s="156">
        <v>0</v>
      </c>
      <c r="H53" s="180"/>
      <c r="I53" s="36">
        <f t="shared" si="18"/>
        <v>210</v>
      </c>
      <c r="J53" s="47">
        <f t="shared" si="8"/>
        <v>0</v>
      </c>
      <c r="K53" s="48">
        <f t="shared" si="4"/>
        <v>0</v>
      </c>
      <c r="L53" s="48">
        <f t="shared" si="4"/>
        <v>0</v>
      </c>
      <c r="M53" s="49">
        <f t="shared" si="4"/>
        <v>0</v>
      </c>
      <c r="O53" s="180"/>
      <c r="P53" s="36">
        <f t="shared" si="19"/>
        <v>210</v>
      </c>
      <c r="Q53" s="47">
        <f t="shared" si="9"/>
        <v>0</v>
      </c>
      <c r="R53" s="48">
        <f t="shared" si="5"/>
        <v>0</v>
      </c>
      <c r="S53" s="48">
        <f t="shared" si="5"/>
        <v>0</v>
      </c>
      <c r="T53" s="49">
        <f t="shared" si="5"/>
        <v>0</v>
      </c>
      <c r="V53" s="180"/>
      <c r="W53" s="36">
        <f t="shared" si="20"/>
        <v>210</v>
      </c>
      <c r="X53" s="47">
        <f t="shared" si="10"/>
        <v>0</v>
      </c>
      <c r="Y53" s="48">
        <f t="shared" si="6"/>
        <v>0</v>
      </c>
      <c r="Z53" s="48">
        <f t="shared" si="6"/>
        <v>0</v>
      </c>
      <c r="AA53" s="49">
        <f t="shared" si="6"/>
        <v>0</v>
      </c>
      <c r="AC53" s="180"/>
      <c r="AD53" s="36">
        <f t="shared" si="21"/>
        <v>210</v>
      </c>
      <c r="AE53" s="47">
        <f t="shared" si="11"/>
        <v>0</v>
      </c>
      <c r="AF53" s="48">
        <f t="shared" si="7"/>
        <v>0</v>
      </c>
      <c r="AG53" s="48">
        <f t="shared" si="7"/>
        <v>0</v>
      </c>
      <c r="AH53" s="49">
        <f t="shared" si="7"/>
        <v>0</v>
      </c>
    </row>
    <row r="54" spans="1:34" x14ac:dyDescent="0.2">
      <c r="A54" s="180"/>
      <c r="B54" s="36">
        <f t="shared" si="17"/>
        <v>240</v>
      </c>
      <c r="C54" s="154">
        <v>0</v>
      </c>
      <c r="D54" s="155">
        <v>0</v>
      </c>
      <c r="E54" s="155">
        <v>0</v>
      </c>
      <c r="F54" s="156">
        <v>0</v>
      </c>
      <c r="H54" s="180"/>
      <c r="I54" s="36">
        <f t="shared" si="18"/>
        <v>240</v>
      </c>
      <c r="J54" s="47">
        <f t="shared" si="8"/>
        <v>0</v>
      </c>
      <c r="K54" s="48">
        <f t="shared" si="4"/>
        <v>0</v>
      </c>
      <c r="L54" s="48">
        <f t="shared" si="4"/>
        <v>0</v>
      </c>
      <c r="M54" s="49">
        <f t="shared" si="4"/>
        <v>0</v>
      </c>
      <c r="O54" s="180"/>
      <c r="P54" s="36">
        <f t="shared" si="19"/>
        <v>240</v>
      </c>
      <c r="Q54" s="47">
        <f t="shared" si="9"/>
        <v>0</v>
      </c>
      <c r="R54" s="48">
        <f t="shared" si="5"/>
        <v>0</v>
      </c>
      <c r="S54" s="48">
        <f t="shared" si="5"/>
        <v>0</v>
      </c>
      <c r="T54" s="49">
        <f t="shared" si="5"/>
        <v>0</v>
      </c>
      <c r="V54" s="180"/>
      <c r="W54" s="36">
        <f t="shared" si="20"/>
        <v>240</v>
      </c>
      <c r="X54" s="47">
        <f t="shared" si="10"/>
        <v>0</v>
      </c>
      <c r="Y54" s="48">
        <f t="shared" si="6"/>
        <v>0</v>
      </c>
      <c r="Z54" s="48">
        <f t="shared" si="6"/>
        <v>0</v>
      </c>
      <c r="AA54" s="49">
        <f t="shared" si="6"/>
        <v>0</v>
      </c>
      <c r="AC54" s="180"/>
      <c r="AD54" s="36">
        <f t="shared" si="21"/>
        <v>240</v>
      </c>
      <c r="AE54" s="47">
        <f t="shared" si="11"/>
        <v>0</v>
      </c>
      <c r="AF54" s="48">
        <f t="shared" si="7"/>
        <v>0</v>
      </c>
      <c r="AG54" s="48">
        <f t="shared" si="7"/>
        <v>0</v>
      </c>
      <c r="AH54" s="49">
        <f t="shared" si="7"/>
        <v>0</v>
      </c>
    </row>
    <row r="55" spans="1:34" x14ac:dyDescent="0.2">
      <c r="A55" s="180"/>
      <c r="B55" s="36">
        <f t="shared" si="17"/>
        <v>270</v>
      </c>
      <c r="C55" s="154">
        <v>0</v>
      </c>
      <c r="D55" s="155">
        <v>0</v>
      </c>
      <c r="E55" s="155">
        <v>0</v>
      </c>
      <c r="F55" s="156">
        <v>0</v>
      </c>
      <c r="H55" s="180"/>
      <c r="I55" s="36">
        <f t="shared" si="18"/>
        <v>270</v>
      </c>
      <c r="J55" s="47">
        <f t="shared" si="8"/>
        <v>0</v>
      </c>
      <c r="K55" s="48">
        <f t="shared" si="4"/>
        <v>0</v>
      </c>
      <c r="L55" s="48">
        <f t="shared" si="4"/>
        <v>0</v>
      </c>
      <c r="M55" s="49">
        <f t="shared" si="4"/>
        <v>0</v>
      </c>
      <c r="O55" s="180"/>
      <c r="P55" s="36">
        <f t="shared" si="19"/>
        <v>270</v>
      </c>
      <c r="Q55" s="47">
        <f t="shared" si="9"/>
        <v>0</v>
      </c>
      <c r="R55" s="48">
        <f t="shared" si="5"/>
        <v>0</v>
      </c>
      <c r="S55" s="48">
        <f t="shared" si="5"/>
        <v>0</v>
      </c>
      <c r="T55" s="49">
        <f t="shared" si="5"/>
        <v>0</v>
      </c>
      <c r="V55" s="180"/>
      <c r="W55" s="36">
        <f t="shared" si="20"/>
        <v>270</v>
      </c>
      <c r="X55" s="47">
        <f t="shared" si="10"/>
        <v>0</v>
      </c>
      <c r="Y55" s="48">
        <f t="shared" si="6"/>
        <v>0</v>
      </c>
      <c r="Z55" s="48">
        <f t="shared" si="6"/>
        <v>0</v>
      </c>
      <c r="AA55" s="49">
        <f t="shared" si="6"/>
        <v>0</v>
      </c>
      <c r="AC55" s="180"/>
      <c r="AD55" s="36">
        <f t="shared" si="21"/>
        <v>270</v>
      </c>
      <c r="AE55" s="47">
        <f t="shared" si="11"/>
        <v>0</v>
      </c>
      <c r="AF55" s="48">
        <f t="shared" si="7"/>
        <v>0</v>
      </c>
      <c r="AG55" s="48">
        <f t="shared" si="7"/>
        <v>0</v>
      </c>
      <c r="AH55" s="49">
        <f t="shared" si="7"/>
        <v>0</v>
      </c>
    </row>
    <row r="56" spans="1:34" x14ac:dyDescent="0.2">
      <c r="A56" s="180"/>
      <c r="B56" s="36">
        <f t="shared" si="17"/>
        <v>300</v>
      </c>
      <c r="C56" s="154">
        <v>0</v>
      </c>
      <c r="D56" s="155">
        <v>0</v>
      </c>
      <c r="E56" s="155">
        <v>0</v>
      </c>
      <c r="F56" s="156">
        <v>0</v>
      </c>
      <c r="H56" s="180"/>
      <c r="I56" s="36">
        <f t="shared" si="18"/>
        <v>300</v>
      </c>
      <c r="J56" s="47">
        <f t="shared" si="8"/>
        <v>0</v>
      </c>
      <c r="K56" s="48">
        <f t="shared" si="4"/>
        <v>0</v>
      </c>
      <c r="L56" s="48">
        <f t="shared" si="4"/>
        <v>0</v>
      </c>
      <c r="M56" s="49">
        <f t="shared" si="4"/>
        <v>0</v>
      </c>
      <c r="O56" s="180"/>
      <c r="P56" s="36">
        <f t="shared" si="19"/>
        <v>300</v>
      </c>
      <c r="Q56" s="47">
        <f t="shared" si="9"/>
        <v>0</v>
      </c>
      <c r="R56" s="48">
        <f t="shared" si="5"/>
        <v>0</v>
      </c>
      <c r="S56" s="48">
        <f t="shared" si="5"/>
        <v>0</v>
      </c>
      <c r="T56" s="49">
        <f t="shared" si="5"/>
        <v>0</v>
      </c>
      <c r="V56" s="180"/>
      <c r="W56" s="36">
        <f t="shared" si="20"/>
        <v>300</v>
      </c>
      <c r="X56" s="47">
        <f t="shared" si="10"/>
        <v>0</v>
      </c>
      <c r="Y56" s="48">
        <f t="shared" si="6"/>
        <v>0</v>
      </c>
      <c r="Z56" s="48">
        <f t="shared" si="6"/>
        <v>0</v>
      </c>
      <c r="AA56" s="49">
        <f t="shared" si="6"/>
        <v>0</v>
      </c>
      <c r="AC56" s="180"/>
      <c r="AD56" s="36">
        <f t="shared" si="21"/>
        <v>300</v>
      </c>
      <c r="AE56" s="47">
        <f t="shared" si="11"/>
        <v>0</v>
      </c>
      <c r="AF56" s="48">
        <f t="shared" si="7"/>
        <v>0</v>
      </c>
      <c r="AG56" s="48">
        <f t="shared" si="7"/>
        <v>0</v>
      </c>
      <c r="AH56" s="49">
        <f t="shared" si="7"/>
        <v>0</v>
      </c>
    </row>
    <row r="57" spans="1:34" x14ac:dyDescent="0.2">
      <c r="A57" s="180"/>
      <c r="B57" s="36">
        <f t="shared" si="17"/>
        <v>330</v>
      </c>
      <c r="C57" s="154">
        <v>0</v>
      </c>
      <c r="D57" s="155">
        <v>0</v>
      </c>
      <c r="E57" s="155">
        <v>0</v>
      </c>
      <c r="F57" s="156">
        <v>0</v>
      </c>
      <c r="H57" s="180"/>
      <c r="I57" s="36">
        <f t="shared" si="18"/>
        <v>330</v>
      </c>
      <c r="J57" s="47">
        <f t="shared" si="8"/>
        <v>0</v>
      </c>
      <c r="K57" s="48">
        <f t="shared" si="4"/>
        <v>0</v>
      </c>
      <c r="L57" s="48">
        <f t="shared" si="4"/>
        <v>0</v>
      </c>
      <c r="M57" s="49">
        <f t="shared" si="4"/>
        <v>0</v>
      </c>
      <c r="O57" s="180"/>
      <c r="P57" s="36">
        <f t="shared" si="19"/>
        <v>330</v>
      </c>
      <c r="Q57" s="47">
        <f t="shared" si="9"/>
        <v>0</v>
      </c>
      <c r="R57" s="48">
        <f t="shared" si="5"/>
        <v>0</v>
      </c>
      <c r="S57" s="48">
        <f t="shared" si="5"/>
        <v>0</v>
      </c>
      <c r="T57" s="49">
        <f t="shared" si="5"/>
        <v>0</v>
      </c>
      <c r="V57" s="180"/>
      <c r="W57" s="36">
        <f t="shared" si="20"/>
        <v>330</v>
      </c>
      <c r="X57" s="47">
        <f t="shared" si="10"/>
        <v>0</v>
      </c>
      <c r="Y57" s="48">
        <f t="shared" si="6"/>
        <v>0</v>
      </c>
      <c r="Z57" s="48">
        <f t="shared" si="6"/>
        <v>0</v>
      </c>
      <c r="AA57" s="49">
        <f t="shared" si="6"/>
        <v>0</v>
      </c>
      <c r="AC57" s="180"/>
      <c r="AD57" s="36">
        <f t="shared" si="21"/>
        <v>330</v>
      </c>
      <c r="AE57" s="47">
        <f t="shared" si="11"/>
        <v>0</v>
      </c>
      <c r="AF57" s="48">
        <f t="shared" si="7"/>
        <v>0</v>
      </c>
      <c r="AG57" s="48">
        <f t="shared" si="7"/>
        <v>0</v>
      </c>
      <c r="AH57" s="49">
        <f t="shared" si="7"/>
        <v>0</v>
      </c>
    </row>
    <row r="58" spans="1:34" x14ac:dyDescent="0.2">
      <c r="A58" s="180"/>
      <c r="B58" s="36">
        <f t="shared" si="17"/>
        <v>360</v>
      </c>
      <c r="C58" s="154">
        <v>0</v>
      </c>
      <c r="D58" s="155">
        <v>0</v>
      </c>
      <c r="E58" s="155">
        <v>0</v>
      </c>
      <c r="F58" s="156">
        <v>0</v>
      </c>
      <c r="H58" s="180"/>
      <c r="I58" s="36">
        <f t="shared" si="18"/>
        <v>360</v>
      </c>
      <c r="J58" s="47">
        <f t="shared" si="8"/>
        <v>0</v>
      </c>
      <c r="K58" s="48">
        <f t="shared" si="4"/>
        <v>0</v>
      </c>
      <c r="L58" s="48">
        <f t="shared" si="4"/>
        <v>0</v>
      </c>
      <c r="M58" s="49">
        <f t="shared" si="4"/>
        <v>0</v>
      </c>
      <c r="O58" s="180"/>
      <c r="P58" s="36">
        <f t="shared" si="19"/>
        <v>360</v>
      </c>
      <c r="Q58" s="47">
        <f t="shared" si="9"/>
        <v>0</v>
      </c>
      <c r="R58" s="48">
        <f t="shared" si="5"/>
        <v>0</v>
      </c>
      <c r="S58" s="48">
        <f t="shared" si="5"/>
        <v>0</v>
      </c>
      <c r="T58" s="49">
        <f t="shared" si="5"/>
        <v>0</v>
      </c>
      <c r="V58" s="180"/>
      <c r="W58" s="36">
        <f t="shared" si="20"/>
        <v>360</v>
      </c>
      <c r="X58" s="47">
        <f t="shared" si="10"/>
        <v>0</v>
      </c>
      <c r="Y58" s="48">
        <f t="shared" si="6"/>
        <v>0</v>
      </c>
      <c r="Z58" s="48">
        <f t="shared" si="6"/>
        <v>0</v>
      </c>
      <c r="AA58" s="49">
        <f t="shared" si="6"/>
        <v>0</v>
      </c>
      <c r="AC58" s="180"/>
      <c r="AD58" s="36">
        <f t="shared" si="21"/>
        <v>360</v>
      </c>
      <c r="AE58" s="47">
        <f t="shared" si="11"/>
        <v>0</v>
      </c>
      <c r="AF58" s="48">
        <f t="shared" si="7"/>
        <v>0</v>
      </c>
      <c r="AG58" s="48">
        <f t="shared" si="7"/>
        <v>0</v>
      </c>
      <c r="AH58" s="49">
        <f t="shared" si="7"/>
        <v>0</v>
      </c>
    </row>
    <row r="59" spans="1:34" x14ac:dyDescent="0.2">
      <c r="A59" s="180"/>
      <c r="B59" s="37">
        <f t="shared" si="17"/>
        <v>390</v>
      </c>
      <c r="C59" s="157">
        <v>0</v>
      </c>
      <c r="D59" s="158">
        <v>0</v>
      </c>
      <c r="E59" s="158">
        <v>0</v>
      </c>
      <c r="F59" s="159">
        <v>0</v>
      </c>
      <c r="H59" s="180"/>
      <c r="I59" s="37">
        <f t="shared" si="18"/>
        <v>390</v>
      </c>
      <c r="J59" s="50">
        <f t="shared" si="8"/>
        <v>0</v>
      </c>
      <c r="K59" s="51">
        <f t="shared" si="4"/>
        <v>0</v>
      </c>
      <c r="L59" s="51">
        <f t="shared" si="4"/>
        <v>0</v>
      </c>
      <c r="M59" s="52">
        <f t="shared" si="4"/>
        <v>0</v>
      </c>
      <c r="O59" s="180"/>
      <c r="P59" s="37">
        <f t="shared" si="19"/>
        <v>390</v>
      </c>
      <c r="Q59" s="50">
        <f t="shared" si="9"/>
        <v>0</v>
      </c>
      <c r="R59" s="51">
        <f t="shared" si="5"/>
        <v>0</v>
      </c>
      <c r="S59" s="51">
        <f t="shared" si="5"/>
        <v>0</v>
      </c>
      <c r="T59" s="52">
        <f t="shared" si="5"/>
        <v>0</v>
      </c>
      <c r="V59" s="180"/>
      <c r="W59" s="37">
        <f t="shared" si="20"/>
        <v>390</v>
      </c>
      <c r="X59" s="50">
        <f t="shared" si="10"/>
        <v>0</v>
      </c>
      <c r="Y59" s="51">
        <f t="shared" si="6"/>
        <v>0</v>
      </c>
      <c r="Z59" s="51">
        <f t="shared" si="6"/>
        <v>0</v>
      </c>
      <c r="AA59" s="52">
        <f t="shared" si="6"/>
        <v>0</v>
      </c>
      <c r="AC59" s="180"/>
      <c r="AD59" s="37">
        <f t="shared" si="21"/>
        <v>390</v>
      </c>
      <c r="AE59" s="50">
        <f t="shared" si="11"/>
        <v>0</v>
      </c>
      <c r="AF59" s="51">
        <f t="shared" si="7"/>
        <v>0</v>
      </c>
      <c r="AG59" s="51">
        <f t="shared" si="7"/>
        <v>0</v>
      </c>
      <c r="AH59" s="52">
        <f t="shared" si="7"/>
        <v>0</v>
      </c>
    </row>
    <row r="60" spans="1:34" x14ac:dyDescent="0.2">
      <c r="H60" s="1"/>
      <c r="I60" s="1"/>
      <c r="J60" s="1"/>
      <c r="K60" s="1"/>
      <c r="L60" s="1"/>
      <c r="M60" s="1"/>
    </row>
    <row r="61" spans="1:34" x14ac:dyDescent="0.2">
      <c r="C61" s="1"/>
      <c r="D61" s="1"/>
      <c r="E61" s="1"/>
      <c r="F61" s="1"/>
    </row>
  </sheetData>
  <sheetProtection sheet="1" objects="1" scenarios="1"/>
  <mergeCells count="30">
    <mergeCell ref="B39:B40"/>
    <mergeCell ref="C39:F39"/>
    <mergeCell ref="H39:H40"/>
    <mergeCell ref="I39:I40"/>
    <mergeCell ref="A38:F38"/>
    <mergeCell ref="H38:M38"/>
    <mergeCell ref="J39:M39"/>
    <mergeCell ref="A39:A40"/>
    <mergeCell ref="O38:T38"/>
    <mergeCell ref="V38:AA38"/>
    <mergeCell ref="AC38:AH38"/>
    <mergeCell ref="X39:AA39"/>
    <mergeCell ref="AC39:AC40"/>
    <mergeCell ref="AD39:AD40"/>
    <mergeCell ref="AE39:AH39"/>
    <mergeCell ref="O39:O40"/>
    <mergeCell ref="P39:P40"/>
    <mergeCell ref="Q39:T39"/>
    <mergeCell ref="V39:V40"/>
    <mergeCell ref="W39:W40"/>
    <mergeCell ref="A41:A50"/>
    <mergeCell ref="H41:H50"/>
    <mergeCell ref="O41:O50"/>
    <mergeCell ref="V41:V50"/>
    <mergeCell ref="AC41:AC50"/>
    <mergeCell ref="A51:A59"/>
    <mergeCell ref="H51:H59"/>
    <mergeCell ref="O51:O59"/>
    <mergeCell ref="V51:V59"/>
    <mergeCell ref="AC51:AC59"/>
  </mergeCells>
  <phoneticPr fontId="6"/>
  <pageMargins left="0.7" right="0.7" top="0.75" bottom="0.75" header="0.3" footer="0.3"/>
  <pageSetup paperSize="9" orientation="portrait" horizontalDpi="300" verticalDpi="300"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リスト!$C$4:$C$17</xm:f>
          </x14:formula1>
          <xm:sqref>E6:E34</xm:sqref>
        </x14:dataValidation>
        <x14:dataValidation type="list" allowBlank="1" showInputMessage="1" showErrorMessage="1">
          <x14:formula1>
            <xm:f>リスト!$B$4:$B$9</xm:f>
          </x14:formula1>
          <xm:sqref>D6:D34</xm:sqref>
        </x14:dataValidation>
        <x14:dataValidation type="list" allowBlank="1" showInputMessage="1" showErrorMessage="1">
          <x14:formula1>
            <xm:f>坪数入力表!$A$4:$A$9</xm:f>
          </x14:formula1>
          <xm:sqref>B1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12</vt:i4>
      </vt:variant>
    </vt:vector>
  </HeadingPairs>
  <TitlesOfParts>
    <vt:vector size="12" baseType="lpstr">
      <vt:lpstr>使い方</vt:lpstr>
      <vt:lpstr>坪数入力表</vt:lpstr>
      <vt:lpstr>部材入力表</vt:lpstr>
      <vt:lpstr>製品在庫調整表</vt:lpstr>
      <vt:lpstr>◆部材別使用本数（A工務店）</vt:lpstr>
      <vt:lpstr>部材別使用本数（B工務店）</vt:lpstr>
      <vt:lpstr>部材別使用本数（C建設）</vt:lpstr>
      <vt:lpstr>部材別使用本数（D住宅）</vt:lpstr>
      <vt:lpstr>部材別使用本数（E）</vt:lpstr>
      <vt:lpstr>部材別使用本数（F）◆</vt:lpstr>
      <vt:lpstr>（参考）坪当たり使用本数算出シート</vt:lpstr>
      <vt:lpstr>リスト</vt:lpstr>
    </vt:vector>
  </TitlesOfParts>
  <Company>住友林業株式会社</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sfc</dc:creator>
  <cp:lastModifiedBy>sfc</cp:lastModifiedBy>
  <cp:lastPrinted>2020-01-31T04:32:46Z</cp:lastPrinted>
  <dcterms:created xsi:type="dcterms:W3CDTF">2019-12-22T02:07:25Z</dcterms:created>
  <dcterms:modified xsi:type="dcterms:W3CDTF">2020-01-31T04:37:03Z</dcterms:modified>
</cp:coreProperties>
</file>